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doc" ContentType="application/msword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beisgov-my.sharepoint.com/personal/kevin_harris_energysecurity_gov_uk/Documents/SharePoint/Energy Trends/Revision Triangles/"/>
    </mc:Choice>
  </mc:AlternateContent>
  <xr:revisionPtr revIDLastSave="1" documentId="13_ncr:1_{5AE82FCC-7C68-40E1-A0E4-A192022C0661}" xr6:coauthVersionLast="47" xr6:coauthVersionMax="47" xr10:uidLastSave="{A266A1CA-8C70-484F-A610-08DCE1873A9B}"/>
  <bookViews>
    <workbookView xWindow="-110" yWindow="-110" windowWidth="19420" windowHeight="10300" tabRatio="859" xr2:uid="{00000000-000D-0000-FFFF-FFFF00000000}"/>
  </bookViews>
  <sheets>
    <sheet name="Guide" sheetId="32" r:id="rId1"/>
    <sheet name="DataGrowthRates" sheetId="8" r:id="rId2"/>
    <sheet name="Revision data" sheetId="12" r:id="rId3"/>
    <sheet name="Summary &amp; chart QUARTER data" sheetId="24" r:id="rId4"/>
    <sheet name="Summary &amp; chart ANNUAL data" sheetId="25" r:id="rId5"/>
    <sheet name="Methodology" sheetId="36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179" i="25" l="1"/>
  <c r="A180" i="25" s="1"/>
  <c r="A181" i="25" s="1"/>
  <c r="A178" i="25"/>
  <c r="A84" i="25"/>
  <c r="A85" i="25" s="1"/>
  <c r="A86" i="25" s="1"/>
  <c r="A87" i="25" s="1"/>
  <c r="A178" i="24"/>
  <c r="A179" i="24" s="1"/>
  <c r="A180" i="24" s="1"/>
  <c r="A181" i="24" s="1"/>
  <c r="A84" i="24"/>
  <c r="A85" i="24" s="1"/>
  <c r="A86" i="24" s="1"/>
  <c r="A87" i="24" s="1"/>
  <c r="CH98" i="12"/>
  <c r="CG98" i="12"/>
  <c r="CF98" i="12"/>
  <c r="CE98" i="12"/>
  <c r="CH97" i="12"/>
  <c r="CG97" i="12"/>
  <c r="CF97" i="12"/>
  <c r="CE97" i="12"/>
  <c r="DF85" i="8"/>
  <c r="DF86" i="8"/>
  <c r="DF87" i="8"/>
  <c r="DF88" i="8"/>
  <c r="DE88" i="8"/>
  <c r="DE89" i="8"/>
  <c r="DE90" i="8"/>
  <c r="DE91" i="8"/>
  <c r="DD85" i="8"/>
  <c r="DD86" i="8"/>
  <c r="DD87" i="8"/>
  <c r="DD88" i="8"/>
  <c r="DB89" i="8"/>
  <c r="DB90" i="8" s="1"/>
  <c r="DC89" i="8"/>
  <c r="DC90" i="8" l="1"/>
  <c r="DB91" i="8"/>
  <c r="CR81" i="8"/>
  <c r="CR82" i="8"/>
  <c r="CR83" i="8"/>
  <c r="CR84" i="8"/>
  <c r="CQ84" i="8"/>
  <c r="CQ85" i="8"/>
  <c r="CQ86" i="8"/>
  <c r="CQ87" i="8"/>
  <c r="CO85" i="8"/>
  <c r="CP85" i="8"/>
  <c r="CO86" i="8"/>
  <c r="CO87" i="8" s="1"/>
  <c r="CP86" i="8"/>
  <c r="CN87" i="8"/>
  <c r="CN88" i="8"/>
  <c r="CN89" i="8"/>
  <c r="CN90" i="8"/>
  <c r="CE189" i="8"/>
  <c r="CF189" i="8"/>
  <c r="CG189" i="8"/>
  <c r="CH189" i="8"/>
  <c r="CE190" i="8"/>
  <c r="CF190" i="8"/>
  <c r="CG190" i="8"/>
  <c r="CH190" i="8"/>
  <c r="CE97" i="8"/>
  <c r="CF97" i="8"/>
  <c r="CG97" i="8"/>
  <c r="CH97" i="8"/>
  <c r="CE98" i="8"/>
  <c r="CF98" i="8"/>
  <c r="CG98" i="8"/>
  <c r="CH98" i="8"/>
  <c r="DP85" i="8"/>
  <c r="CE181" i="8"/>
  <c r="DP86" i="8"/>
  <c r="DP88" i="8"/>
  <c r="DP89" i="8"/>
  <c r="DP84" i="8"/>
  <c r="DP81" i="8"/>
  <c r="DP80" i="8"/>
  <c r="CH174" i="8"/>
  <c r="DP79" i="8"/>
  <c r="DP78" i="8"/>
  <c r="DP77" i="8"/>
  <c r="DP75" i="8"/>
  <c r="CH169" i="8"/>
  <c r="DP74" i="8"/>
  <c r="DP73" i="8"/>
  <c r="CH167" i="8"/>
  <c r="DP72" i="8"/>
  <c r="DP71" i="8"/>
  <c r="DP70" i="8"/>
  <c r="DP68" i="8"/>
  <c r="CH162" i="8"/>
  <c r="DP67" i="8"/>
  <c r="DP66" i="8"/>
  <c r="CH160" i="8"/>
  <c r="DP65" i="8"/>
  <c r="DP64" i="8"/>
  <c r="DP63" i="8"/>
  <c r="DP61" i="8"/>
  <c r="CH155" i="8"/>
  <c r="DP60" i="8"/>
  <c r="DP59" i="8"/>
  <c r="CH153" i="8"/>
  <c r="DP58" i="8"/>
  <c r="DP57" i="8"/>
  <c r="DP56" i="8"/>
  <c r="CH148" i="8"/>
  <c r="DP53" i="8"/>
  <c r="DP52" i="8"/>
  <c r="CH146" i="8"/>
  <c r="DP51" i="8"/>
  <c r="DP50" i="8"/>
  <c r="DP49" i="8"/>
  <c r="CH141" i="8"/>
  <c r="DP46" i="8"/>
  <c r="DP45" i="8"/>
  <c r="CH139" i="8"/>
  <c r="DP44" i="8"/>
  <c r="DP43" i="8"/>
  <c r="DP42" i="8"/>
  <c r="CH134" i="8"/>
  <c r="DP39" i="8"/>
  <c r="DP38" i="8"/>
  <c r="CH132" i="8"/>
  <c r="DP37" i="8"/>
  <c r="DP36" i="8"/>
  <c r="DP35" i="8"/>
  <c r="CH127" i="8"/>
  <c r="DP32" i="8"/>
  <c r="DP31" i="8"/>
  <c r="CH125" i="8"/>
  <c r="DP30" i="8"/>
  <c r="CE125" i="8"/>
  <c r="DP29" i="8"/>
  <c r="DP28" i="8"/>
  <c r="CH120" i="8"/>
  <c r="DP25" i="8"/>
  <c r="DP24" i="8"/>
  <c r="CH118" i="8"/>
  <c r="DP23" i="8"/>
  <c r="DP22" i="8"/>
  <c r="DP21" i="8"/>
  <c r="DP19" i="8"/>
  <c r="CH113" i="8"/>
  <c r="DP18" i="8"/>
  <c r="DP17" i="8"/>
  <c r="CH111" i="8"/>
  <c r="DP16" i="8"/>
  <c r="DP15" i="8"/>
  <c r="DP14" i="8"/>
  <c r="DP11" i="8"/>
  <c r="DP10" i="8"/>
  <c r="CH104" i="8"/>
  <c r="DP9" i="8"/>
  <c r="CG8" i="12"/>
  <c r="CG7" i="12"/>
  <c r="CH6" i="12"/>
  <c r="CG6" i="12"/>
  <c r="CA86" i="12"/>
  <c r="CA87" i="12"/>
  <c r="CB87" i="12"/>
  <c r="CA88" i="12"/>
  <c r="CB88" i="12"/>
  <c r="CC88" i="12"/>
  <c r="CD98" i="12"/>
  <c r="CC98" i="12"/>
  <c r="CB98" i="12"/>
  <c r="CA98" i="12"/>
  <c r="CD97" i="12"/>
  <c r="CC97" i="12"/>
  <c r="CB97" i="12"/>
  <c r="CA97" i="12"/>
  <c r="BZ179" i="12"/>
  <c r="BY179" i="12"/>
  <c r="BX179" i="12"/>
  <c r="BW179" i="12"/>
  <c r="BV179" i="12"/>
  <c r="BU179" i="12"/>
  <c r="BT179" i="12"/>
  <c r="BS179" i="12"/>
  <c r="BZ178" i="12"/>
  <c r="BY178" i="12"/>
  <c r="BX178" i="12"/>
  <c r="BW178" i="12"/>
  <c r="BV178" i="12"/>
  <c r="BU178" i="12"/>
  <c r="BT178" i="12"/>
  <c r="BS178" i="12"/>
  <c r="BZ177" i="12"/>
  <c r="BY177" i="12"/>
  <c r="BX177" i="12"/>
  <c r="BW177" i="12"/>
  <c r="BV177" i="12"/>
  <c r="BU177" i="12"/>
  <c r="BT177" i="12"/>
  <c r="BS177" i="12"/>
  <c r="BZ176" i="12"/>
  <c r="BY176" i="12"/>
  <c r="BX176" i="12"/>
  <c r="BW176" i="12"/>
  <c r="BV176" i="12"/>
  <c r="BU176" i="12"/>
  <c r="BT176" i="12"/>
  <c r="BS176" i="12"/>
  <c r="BZ88" i="12"/>
  <c r="BY88" i="12"/>
  <c r="BX88" i="12"/>
  <c r="BW88" i="12"/>
  <c r="BV88" i="12"/>
  <c r="BU88" i="12"/>
  <c r="BT88" i="12"/>
  <c r="BS88" i="12"/>
  <c r="BZ87" i="12"/>
  <c r="BY87" i="12"/>
  <c r="BX87" i="12"/>
  <c r="BW87" i="12"/>
  <c r="BV87" i="12"/>
  <c r="BU87" i="12"/>
  <c r="BT87" i="12"/>
  <c r="BS87" i="12"/>
  <c r="BZ86" i="12"/>
  <c r="BY86" i="12"/>
  <c r="BX86" i="12"/>
  <c r="BW86" i="12"/>
  <c r="BV86" i="12"/>
  <c r="BU86" i="12"/>
  <c r="BT86" i="12"/>
  <c r="BS86" i="12"/>
  <c r="BZ85" i="12"/>
  <c r="BY85" i="12"/>
  <c r="BX85" i="12"/>
  <c r="BW85" i="12"/>
  <c r="BV85" i="12"/>
  <c r="BU85" i="12"/>
  <c r="BT85" i="12"/>
  <c r="BS85" i="12"/>
  <c r="DM86" i="8"/>
  <c r="DL90" i="8"/>
  <c r="DI89" i="8"/>
  <c r="DL88" i="8"/>
  <c r="DI90" i="8"/>
  <c r="DM85" i="8"/>
  <c r="DJ91" i="8"/>
  <c r="DM87" i="8"/>
  <c r="DJ90" i="8"/>
  <c r="DI91" i="8"/>
  <c r="DL89" i="8"/>
  <c r="DJ89" i="8"/>
  <c r="D82" i="25" l="1"/>
  <c r="D85" i="24"/>
  <c r="C86" i="24"/>
  <c r="DK91" i="8"/>
  <c r="C86" i="25"/>
  <c r="DP87" i="8"/>
  <c r="CG107" i="8"/>
  <c r="CH107" i="12" s="1"/>
  <c r="DP12" i="8"/>
  <c r="CH27" i="12"/>
  <c r="DP27" i="8"/>
  <c r="CH34" i="12"/>
  <c r="DP34" i="8"/>
  <c r="CH41" i="12"/>
  <c r="DP41" i="8"/>
  <c r="CH62" i="12"/>
  <c r="DP62" i="8"/>
  <c r="DP90" i="8"/>
  <c r="CH13" i="12"/>
  <c r="DP13" i="8"/>
  <c r="CH20" i="12"/>
  <c r="DP20" i="8"/>
  <c r="CH48" i="12"/>
  <c r="DP48" i="8"/>
  <c r="CH55" i="12"/>
  <c r="DP55" i="8"/>
  <c r="CH69" i="12"/>
  <c r="DP69" i="8"/>
  <c r="CH76" i="12"/>
  <c r="DP76" i="8"/>
  <c r="CH83" i="12"/>
  <c r="DP83" i="8"/>
  <c r="DP91" i="8"/>
  <c r="CG121" i="8"/>
  <c r="DP26" i="8"/>
  <c r="CG135" i="8"/>
  <c r="DP40" i="8"/>
  <c r="CG177" i="8"/>
  <c r="CG177" i="12" s="1"/>
  <c r="DP82" i="8"/>
  <c r="CG128" i="8"/>
  <c r="CH128" i="12" s="1"/>
  <c r="DP33" i="8"/>
  <c r="CG142" i="8"/>
  <c r="CH142" i="12" s="1"/>
  <c r="DP47" i="8"/>
  <c r="CG149" i="8"/>
  <c r="DP54" i="8"/>
  <c r="DN90" i="8"/>
  <c r="C85" i="25"/>
  <c r="C85" i="24"/>
  <c r="DK90" i="8"/>
  <c r="D81" i="25"/>
  <c r="D84" i="24"/>
  <c r="CG13" i="12"/>
  <c r="CG27" i="12"/>
  <c r="CG41" i="12"/>
  <c r="CG48" i="12"/>
  <c r="CG55" i="12"/>
  <c r="CG62" i="12"/>
  <c r="CG69" i="12"/>
  <c r="CG76" i="12"/>
  <c r="CG18" i="12"/>
  <c r="CG20" i="12"/>
  <c r="CG34" i="12"/>
  <c r="CG64" i="12"/>
  <c r="CG15" i="12"/>
  <c r="CG22" i="12"/>
  <c r="CG29" i="12"/>
  <c r="CG36" i="12"/>
  <c r="CG43" i="12"/>
  <c r="CF145" i="8"/>
  <c r="CG145" i="12" s="1"/>
  <c r="CG57" i="12"/>
  <c r="CF166" i="8"/>
  <c r="CF173" i="8"/>
  <c r="CG9" i="12"/>
  <c r="CH107" i="8"/>
  <c r="CG16" i="12"/>
  <c r="CH114" i="8"/>
  <c r="CG23" i="12"/>
  <c r="CG30" i="12"/>
  <c r="CG37" i="12"/>
  <c r="CH135" i="8"/>
  <c r="CH135" i="12" s="1"/>
  <c r="CG44" i="12"/>
  <c r="CH142" i="8"/>
  <c r="CG51" i="12"/>
  <c r="CG58" i="12"/>
  <c r="CG65" i="12"/>
  <c r="CH163" i="8"/>
  <c r="CG72" i="12"/>
  <c r="CH170" i="8"/>
  <c r="CG79" i="12"/>
  <c r="CH9" i="12"/>
  <c r="CH79" i="12"/>
  <c r="CH180" i="8"/>
  <c r="CG85" i="12"/>
  <c r="CH105" i="8"/>
  <c r="CG14" i="12"/>
  <c r="CG21" i="12"/>
  <c r="CH119" i="8"/>
  <c r="CG28" i="12"/>
  <c r="CH126" i="8"/>
  <c r="CG35" i="12"/>
  <c r="CH133" i="8"/>
  <c r="CG42" i="12"/>
  <c r="CG49" i="12"/>
  <c r="CH147" i="8"/>
  <c r="CG56" i="12"/>
  <c r="CH154" i="8"/>
  <c r="CG63" i="12"/>
  <c r="CG70" i="12"/>
  <c r="CG77" i="12"/>
  <c r="CG84" i="12"/>
  <c r="CH7" i="12"/>
  <c r="CH14" i="12"/>
  <c r="CH21" i="12"/>
  <c r="CH28" i="12"/>
  <c r="CE127" i="8"/>
  <c r="CH35" i="12"/>
  <c r="CH42" i="12"/>
  <c r="CE155" i="8"/>
  <c r="CE162" i="8"/>
  <c r="CE169" i="8"/>
  <c r="DN89" i="8"/>
  <c r="CE105" i="8"/>
  <c r="CE112" i="8"/>
  <c r="CE119" i="8"/>
  <c r="CF119" i="12" s="1"/>
  <c r="CE126" i="8"/>
  <c r="CE133" i="8"/>
  <c r="CF133" i="12" s="1"/>
  <c r="CE140" i="8"/>
  <c r="CE147" i="8"/>
  <c r="CE154" i="8"/>
  <c r="CE161" i="8"/>
  <c r="CE168" i="8"/>
  <c r="CE175" i="8"/>
  <c r="CH207" i="8"/>
  <c r="CF208" i="8"/>
  <c r="CH179" i="8"/>
  <c r="CH210" i="8"/>
  <c r="CE100" i="8"/>
  <c r="CG103" i="8"/>
  <c r="CE107" i="8"/>
  <c r="CF107" i="12" s="1"/>
  <c r="CG110" i="8"/>
  <c r="CE114" i="8"/>
  <c r="CF114" i="12" s="1"/>
  <c r="CG117" i="8"/>
  <c r="CE121" i="8"/>
  <c r="CG124" i="8"/>
  <c r="CE128" i="8"/>
  <c r="CG131" i="8"/>
  <c r="CE135" i="8"/>
  <c r="CG138" i="8"/>
  <c r="CE142" i="8"/>
  <c r="CG145" i="8"/>
  <c r="CE149" i="8"/>
  <c r="CG152" i="8"/>
  <c r="CE156" i="8"/>
  <c r="CF156" i="12" s="1"/>
  <c r="CG159" i="8"/>
  <c r="CE163" i="8"/>
  <c r="CF163" i="12" s="1"/>
  <c r="CG166" i="8"/>
  <c r="CE170" i="8"/>
  <c r="CH78" i="12"/>
  <c r="CG5" i="12"/>
  <c r="CH103" i="8"/>
  <c r="CG12" i="12"/>
  <c r="CG19" i="12"/>
  <c r="CH117" i="8"/>
  <c r="CG26" i="12"/>
  <c r="CG33" i="12"/>
  <c r="CG40" i="12"/>
  <c r="CH138" i="8"/>
  <c r="CG47" i="12"/>
  <c r="CG54" i="12"/>
  <c r="CF156" i="8"/>
  <c r="CF163" i="8"/>
  <c r="CF177" i="8"/>
  <c r="CH102" i="8"/>
  <c r="CF106" i="8"/>
  <c r="CH109" i="8"/>
  <c r="CH123" i="8"/>
  <c r="CH130" i="8"/>
  <c r="CH151" i="8"/>
  <c r="CH165" i="8"/>
  <c r="CH177" i="8"/>
  <c r="CH177" i="12" s="1"/>
  <c r="CE153" i="8"/>
  <c r="CH90" i="12"/>
  <c r="CH196" i="8"/>
  <c r="CH205" i="8"/>
  <c r="CH86" i="12"/>
  <c r="CE104" i="8"/>
  <c r="CE118" i="8"/>
  <c r="CE139" i="8"/>
  <c r="CG206" i="8"/>
  <c r="CH178" i="8"/>
  <c r="CG199" i="8"/>
  <c r="CE174" i="8"/>
  <c r="CF159" i="8"/>
  <c r="CH198" i="8"/>
  <c r="CG90" i="12"/>
  <c r="CG163" i="8"/>
  <c r="CH161" i="8"/>
  <c r="CH175" i="8"/>
  <c r="CH191" i="8"/>
  <c r="CH49" i="12"/>
  <c r="CH56" i="12"/>
  <c r="CH63" i="12"/>
  <c r="CH70" i="12"/>
  <c r="CH77" i="12"/>
  <c r="CH84" i="12"/>
  <c r="CH203" i="8"/>
  <c r="CG114" i="8"/>
  <c r="CE167" i="8"/>
  <c r="CH137" i="8"/>
  <c r="CH158" i="8"/>
  <c r="CH176" i="8"/>
  <c r="CH194" i="8"/>
  <c r="CH208" i="8"/>
  <c r="CF153" i="8"/>
  <c r="CF128" i="8"/>
  <c r="CF128" i="12" s="1"/>
  <c r="CG100" i="8"/>
  <c r="CE210" i="8"/>
  <c r="CH166" i="8"/>
  <c r="CF139" i="8"/>
  <c r="CH195" i="8"/>
  <c r="CH149" i="8"/>
  <c r="CH149" i="12" s="1"/>
  <c r="CF111" i="8"/>
  <c r="CE111" i="8"/>
  <c r="CE132" i="8"/>
  <c r="CE146" i="8"/>
  <c r="CF146" i="12" s="1"/>
  <c r="CE160" i="8"/>
  <c r="CF160" i="12" s="1"/>
  <c r="CH181" i="8"/>
  <c r="CF160" i="8"/>
  <c r="CF135" i="8"/>
  <c r="CH159" i="8"/>
  <c r="CF146" i="8"/>
  <c r="CF121" i="8"/>
  <c r="CF107" i="8"/>
  <c r="CG107" i="12" s="1"/>
  <c r="CG86" i="12"/>
  <c r="CH145" i="8"/>
  <c r="CH145" i="12" s="1"/>
  <c r="CF132" i="8"/>
  <c r="CF104" i="8"/>
  <c r="CF174" i="8"/>
  <c r="CF174" i="12" s="1"/>
  <c r="CF118" i="8"/>
  <c r="CF118" i="12" s="1"/>
  <c r="CH204" i="8"/>
  <c r="CG89" i="12"/>
  <c r="CF170" i="8"/>
  <c r="CG156" i="8"/>
  <c r="CF131" i="8"/>
  <c r="CG131" i="12" s="1"/>
  <c r="CH173" i="8"/>
  <c r="CF204" i="8"/>
  <c r="CH101" i="8"/>
  <c r="CF105" i="8"/>
  <c r="CF105" i="12" s="1"/>
  <c r="CH108" i="8"/>
  <c r="CF112" i="8"/>
  <c r="CH115" i="8"/>
  <c r="CF119" i="8"/>
  <c r="CH122" i="8"/>
  <c r="CF126" i="8"/>
  <c r="CH129" i="8"/>
  <c r="CF133" i="8"/>
  <c r="CH136" i="8"/>
  <c r="CF140" i="8"/>
  <c r="CH143" i="8"/>
  <c r="CF147" i="8"/>
  <c r="CH150" i="8"/>
  <c r="CF154" i="8"/>
  <c r="CH157" i="8"/>
  <c r="CF161" i="8"/>
  <c r="CF161" i="12" s="1"/>
  <c r="CH164" i="8"/>
  <c r="CF168" i="8"/>
  <c r="CH171" i="8"/>
  <c r="CF175" i="8"/>
  <c r="CH85" i="12"/>
  <c r="CH128" i="8"/>
  <c r="CF103" i="8"/>
  <c r="CF201" i="8"/>
  <c r="CG170" i="8"/>
  <c r="CG170" i="12" s="1"/>
  <c r="CH156" i="8"/>
  <c r="CH131" i="8"/>
  <c r="CH131" i="12" s="1"/>
  <c r="CH10" i="12"/>
  <c r="CH17" i="12"/>
  <c r="CH24" i="12"/>
  <c r="CH31" i="12"/>
  <c r="CH38" i="12"/>
  <c r="CH45" i="12"/>
  <c r="CH52" i="12"/>
  <c r="CH59" i="12"/>
  <c r="CH66" i="12"/>
  <c r="CH73" i="12"/>
  <c r="CH80" i="12"/>
  <c r="CH211" i="8"/>
  <c r="CF167" i="8"/>
  <c r="CF142" i="8"/>
  <c r="CF117" i="8"/>
  <c r="CH100" i="8"/>
  <c r="CH200" i="8"/>
  <c r="CH197" i="8"/>
  <c r="CE201" i="8"/>
  <c r="CF100" i="8"/>
  <c r="CF100" i="12" s="1"/>
  <c r="CH202" i="8"/>
  <c r="CH152" i="8"/>
  <c r="CF125" i="8"/>
  <c r="CF125" i="12" s="1"/>
  <c r="CF114" i="8"/>
  <c r="CF181" i="8"/>
  <c r="CF194" i="8"/>
  <c r="CE103" i="8"/>
  <c r="CF103" i="12" s="1"/>
  <c r="CH11" i="12"/>
  <c r="CE110" i="8"/>
  <c r="CH18" i="12"/>
  <c r="CH25" i="12"/>
  <c r="CH32" i="12"/>
  <c r="CE131" i="8"/>
  <c r="CH39" i="12"/>
  <c r="CE138" i="8"/>
  <c r="CH46" i="12"/>
  <c r="CE145" i="8"/>
  <c r="CH53" i="12"/>
  <c r="CE152" i="8"/>
  <c r="CH60" i="12"/>
  <c r="CH67" i="12"/>
  <c r="CE166" i="8"/>
  <c r="CH74" i="12"/>
  <c r="CE173" i="8"/>
  <c r="CF173" i="12" s="1"/>
  <c r="CH81" i="12"/>
  <c r="CH212" i="8"/>
  <c r="CH182" i="8"/>
  <c r="CF152" i="8"/>
  <c r="CG152" i="12" s="1"/>
  <c r="CH209" i="8"/>
  <c r="CH124" i="8"/>
  <c r="CH124" i="12" s="1"/>
  <c r="CE177" i="8"/>
  <c r="CF177" i="12" s="1"/>
  <c r="CH91" i="12"/>
  <c r="CG87" i="12"/>
  <c r="CF124" i="8"/>
  <c r="CG124" i="12" s="1"/>
  <c r="CF110" i="8"/>
  <c r="CH201" i="8"/>
  <c r="CE203" i="8"/>
  <c r="CF197" i="8"/>
  <c r="CF138" i="8"/>
  <c r="CG138" i="12" s="1"/>
  <c r="CH106" i="8"/>
  <c r="CG61" i="12"/>
  <c r="CG68" i="12"/>
  <c r="CF149" i="8"/>
  <c r="CH121" i="8"/>
  <c r="CE180" i="8"/>
  <c r="CE197" i="8"/>
  <c r="CE193" i="8"/>
  <c r="CE200" i="8"/>
  <c r="CE207" i="8"/>
  <c r="CE130" i="8"/>
  <c r="CE179" i="8"/>
  <c r="CE208" i="8"/>
  <c r="D83" i="24"/>
  <c r="D80" i="25"/>
  <c r="C84" i="25"/>
  <c r="C84" i="24"/>
  <c r="DK89" i="8"/>
  <c r="CF21" i="12"/>
  <c r="CF28" i="12"/>
  <c r="CF56" i="12"/>
  <c r="CF77" i="12"/>
  <c r="CH114" i="12"/>
  <c r="CF18" i="12"/>
  <c r="CG88" i="12"/>
  <c r="CH193" i="8"/>
  <c r="CG25" i="12"/>
  <c r="CG32" i="12"/>
  <c r="CG39" i="12"/>
  <c r="CG46" i="12"/>
  <c r="CG53" i="12"/>
  <c r="CG60" i="12"/>
  <c r="CG67" i="12"/>
  <c r="CG74" i="12"/>
  <c r="CG81" i="12"/>
  <c r="CF88" i="12"/>
  <c r="CG180" i="8"/>
  <c r="CH180" i="12" s="1"/>
  <c r="CG173" i="8"/>
  <c r="CG207" i="8"/>
  <c r="CE204" i="8"/>
  <c r="CG200" i="8"/>
  <c r="CG193" i="8"/>
  <c r="CE211" i="8"/>
  <c r="CF7" i="12"/>
  <c r="CH88" i="12"/>
  <c r="CF22" i="12"/>
  <c r="CF29" i="12"/>
  <c r="CF64" i="12"/>
  <c r="CH183" i="8"/>
  <c r="CF180" i="8"/>
  <c r="CF207" i="8"/>
  <c r="CF200" i="8"/>
  <c r="CF193" i="8"/>
  <c r="CG50" i="12"/>
  <c r="CG71" i="12"/>
  <c r="CG78" i="12"/>
  <c r="CH87" i="12"/>
  <c r="CG169" i="8"/>
  <c r="CH169" i="12" s="1"/>
  <c r="CG162" i="8"/>
  <c r="CH162" i="12" s="1"/>
  <c r="CE159" i="8"/>
  <c r="CG155" i="8"/>
  <c r="CH155" i="12" s="1"/>
  <c r="CG148" i="8"/>
  <c r="CH148" i="12" s="1"/>
  <c r="CG141" i="8"/>
  <c r="CH141" i="12" s="1"/>
  <c r="CG134" i="8"/>
  <c r="CH134" i="12" s="1"/>
  <c r="CG127" i="8"/>
  <c r="CH127" i="12" s="1"/>
  <c r="CE124" i="8"/>
  <c r="CG120" i="8"/>
  <c r="CH120" i="12" s="1"/>
  <c r="CE117" i="8"/>
  <c r="CG113" i="8"/>
  <c r="CH113" i="12" s="1"/>
  <c r="CG106" i="8"/>
  <c r="CG183" i="8"/>
  <c r="CG176" i="8"/>
  <c r="CG210" i="8"/>
  <c r="CG203" i="8"/>
  <c r="CG196" i="8"/>
  <c r="CF14" i="12"/>
  <c r="CF49" i="12"/>
  <c r="CF63" i="12"/>
  <c r="CF70" i="12"/>
  <c r="CG197" i="8"/>
  <c r="CF11" i="12"/>
  <c r="CF39" i="12"/>
  <c r="CF46" i="12"/>
  <c r="CH110" i="8"/>
  <c r="CF5" i="12"/>
  <c r="CH8" i="12"/>
  <c r="CF12" i="12"/>
  <c r="CH15" i="12"/>
  <c r="CF19" i="12"/>
  <c r="CH22" i="12"/>
  <c r="CF26" i="12"/>
  <c r="CH29" i="12"/>
  <c r="CF33" i="12"/>
  <c r="CH36" i="12"/>
  <c r="CF40" i="12"/>
  <c r="CH43" i="12"/>
  <c r="CF47" i="12"/>
  <c r="CH50" i="12"/>
  <c r="CF54" i="12"/>
  <c r="CH57" i="12"/>
  <c r="CF61" i="12"/>
  <c r="CH64" i="12"/>
  <c r="CF68" i="12"/>
  <c r="CH71" i="12"/>
  <c r="CF75" i="12"/>
  <c r="CF82" i="12"/>
  <c r="CF169" i="8"/>
  <c r="CF162" i="8"/>
  <c r="CF162" i="12" s="1"/>
  <c r="CF155" i="8"/>
  <c r="CF148" i="8"/>
  <c r="CH144" i="8"/>
  <c r="CF141" i="8"/>
  <c r="CF134" i="8"/>
  <c r="CF127" i="8"/>
  <c r="CF120" i="8"/>
  <c r="CH116" i="8"/>
  <c r="CF113" i="8"/>
  <c r="CF183" i="8"/>
  <c r="CF176" i="8"/>
  <c r="CH172" i="8"/>
  <c r="CF210" i="8"/>
  <c r="CH206" i="8"/>
  <c r="CF203" i="8"/>
  <c r="CH199" i="8"/>
  <c r="CF196" i="8"/>
  <c r="CH192" i="8"/>
  <c r="CF25" i="12"/>
  <c r="CG75" i="12"/>
  <c r="CG82" i="12"/>
  <c r="CF87" i="12"/>
  <c r="CG165" i="8"/>
  <c r="CG158" i="8"/>
  <c r="CG151" i="8"/>
  <c r="CH151" i="12" s="1"/>
  <c r="CE148" i="8"/>
  <c r="CG144" i="8"/>
  <c r="CE141" i="8"/>
  <c r="CG137" i="8"/>
  <c r="CE134" i="8"/>
  <c r="CG130" i="8"/>
  <c r="CG123" i="8"/>
  <c r="CE120" i="8"/>
  <c r="CG116" i="8"/>
  <c r="CE113" i="8"/>
  <c r="CG109" i="8"/>
  <c r="CE106" i="8"/>
  <c r="CG102" i="8"/>
  <c r="CH102" i="12" s="1"/>
  <c r="CE183" i="8"/>
  <c r="CG179" i="8"/>
  <c r="CE176" i="8"/>
  <c r="CG172" i="8"/>
  <c r="CE196" i="8"/>
  <c r="CG192" i="8"/>
  <c r="CF85" i="12"/>
  <c r="CF81" i="12"/>
  <c r="CF8" i="12"/>
  <c r="CF36" i="12"/>
  <c r="CF57" i="12"/>
  <c r="CH5" i="12"/>
  <c r="CF9" i="12"/>
  <c r="CH12" i="12"/>
  <c r="CF16" i="12"/>
  <c r="CH19" i="12"/>
  <c r="CF23" i="12"/>
  <c r="CH26" i="12"/>
  <c r="CF30" i="12"/>
  <c r="CH33" i="12"/>
  <c r="CF37" i="12"/>
  <c r="CH40" i="12"/>
  <c r="CF44" i="12"/>
  <c r="CH47" i="12"/>
  <c r="CF51" i="12"/>
  <c r="CH54" i="12"/>
  <c r="CF58" i="12"/>
  <c r="CH61" i="12"/>
  <c r="CF65" i="12"/>
  <c r="CH68" i="12"/>
  <c r="CF72" i="12"/>
  <c r="CH75" i="12"/>
  <c r="CF79" i="12"/>
  <c r="CH82" i="12"/>
  <c r="CH168" i="8"/>
  <c r="CF165" i="8"/>
  <c r="CF158" i="8"/>
  <c r="CF151" i="8"/>
  <c r="CF144" i="8"/>
  <c r="CH140" i="8"/>
  <c r="CF137" i="8"/>
  <c r="CF130" i="8"/>
  <c r="CF123" i="8"/>
  <c r="CF116" i="8"/>
  <c r="CH112" i="8"/>
  <c r="CF109" i="8"/>
  <c r="CF102" i="8"/>
  <c r="CF179" i="8"/>
  <c r="CF172" i="8"/>
  <c r="CF206" i="8"/>
  <c r="CF199" i="8"/>
  <c r="CF192" i="8"/>
  <c r="CF42" i="12"/>
  <c r="CG168" i="8"/>
  <c r="CE165" i="8"/>
  <c r="CG161" i="8"/>
  <c r="CE158" i="8"/>
  <c r="CG154" i="8"/>
  <c r="CE151" i="8"/>
  <c r="CG147" i="8"/>
  <c r="CE144" i="8"/>
  <c r="CG140" i="8"/>
  <c r="CE137" i="8"/>
  <c r="CG133" i="8"/>
  <c r="CH133" i="12" s="1"/>
  <c r="CG126" i="8"/>
  <c r="CE123" i="8"/>
  <c r="CG119" i="8"/>
  <c r="CE116" i="8"/>
  <c r="CG112" i="8"/>
  <c r="CE109" i="8"/>
  <c r="CG105" i="8"/>
  <c r="CH105" i="12" s="1"/>
  <c r="CE102" i="8"/>
  <c r="CG182" i="8"/>
  <c r="CG175" i="8"/>
  <c r="CH175" i="12" s="1"/>
  <c r="CE172" i="8"/>
  <c r="CG209" i="8"/>
  <c r="CE206" i="8"/>
  <c r="CG202" i="8"/>
  <c r="CE199" i="8"/>
  <c r="CG195" i="8"/>
  <c r="CE192" i="8"/>
  <c r="CH170" i="12"/>
  <c r="CG204" i="8"/>
  <c r="CF13" i="12"/>
  <c r="CH16" i="12"/>
  <c r="CF20" i="12"/>
  <c r="CH23" i="12"/>
  <c r="CF27" i="12"/>
  <c r="CH30" i="12"/>
  <c r="CF34" i="12"/>
  <c r="CH37" i="12"/>
  <c r="CF41" i="12"/>
  <c r="CH44" i="12"/>
  <c r="CF48" i="12"/>
  <c r="CH51" i="12"/>
  <c r="CF55" i="12"/>
  <c r="CH58" i="12"/>
  <c r="CF62" i="12"/>
  <c r="CH65" i="12"/>
  <c r="CF69" i="12"/>
  <c r="CH72" i="12"/>
  <c r="CF76" i="12"/>
  <c r="CF83" i="12"/>
  <c r="CF182" i="8"/>
  <c r="CF209" i="8"/>
  <c r="CF202" i="8"/>
  <c r="CF195" i="8"/>
  <c r="CE194" i="8"/>
  <c r="CG11" i="12"/>
  <c r="CF43" i="12"/>
  <c r="CF71" i="12"/>
  <c r="CF78" i="12"/>
  <c r="CG83" i="12"/>
  <c r="CH89" i="12"/>
  <c r="CF86" i="12"/>
  <c r="CG171" i="8"/>
  <c r="CG164" i="8"/>
  <c r="CG157" i="8"/>
  <c r="CG150" i="8"/>
  <c r="CG143" i="8"/>
  <c r="CH143" i="12" s="1"/>
  <c r="CG136" i="8"/>
  <c r="CH136" i="12" s="1"/>
  <c r="CG129" i="8"/>
  <c r="CG122" i="8"/>
  <c r="CG115" i="8"/>
  <c r="CG108" i="8"/>
  <c r="CG101" i="8"/>
  <c r="CE182" i="8"/>
  <c r="CG178" i="8"/>
  <c r="CE209" i="8"/>
  <c r="CG205" i="8"/>
  <c r="CE202" i="8"/>
  <c r="CG198" i="8"/>
  <c r="CE195" i="8"/>
  <c r="CG191" i="8"/>
  <c r="CG211" i="8"/>
  <c r="CF53" i="12"/>
  <c r="CF6" i="12"/>
  <c r="CF10" i="12"/>
  <c r="CF31" i="12"/>
  <c r="CF38" i="12"/>
  <c r="CF45" i="12"/>
  <c r="CF52" i="12"/>
  <c r="CF59" i="12"/>
  <c r="CF66" i="12"/>
  <c r="CF73" i="12"/>
  <c r="CF80" i="12"/>
  <c r="CF171" i="8"/>
  <c r="CG171" i="12" s="1"/>
  <c r="CF164" i="8"/>
  <c r="CG164" i="12" s="1"/>
  <c r="CF157" i="8"/>
  <c r="CG157" i="12" s="1"/>
  <c r="CF150" i="8"/>
  <c r="CF143" i="8"/>
  <c r="CF136" i="8"/>
  <c r="CF129" i="8"/>
  <c r="CF122" i="8"/>
  <c r="CF115" i="8"/>
  <c r="CF108" i="8"/>
  <c r="CF101" i="8"/>
  <c r="CF178" i="8"/>
  <c r="CF205" i="8"/>
  <c r="CF198" i="8"/>
  <c r="CF191" i="8"/>
  <c r="CF35" i="12"/>
  <c r="CF84" i="12"/>
  <c r="CF32" i="12"/>
  <c r="CF60" i="12"/>
  <c r="CF67" i="12"/>
  <c r="CF74" i="12"/>
  <c r="CF211" i="8"/>
  <c r="CF15" i="12"/>
  <c r="CF50" i="12"/>
  <c r="CF17" i="12"/>
  <c r="CF24" i="12"/>
  <c r="CG10" i="12"/>
  <c r="CG17" i="12"/>
  <c r="CG24" i="12"/>
  <c r="CG31" i="12"/>
  <c r="CG38" i="12"/>
  <c r="CG45" i="12"/>
  <c r="CG52" i="12"/>
  <c r="CG59" i="12"/>
  <c r="CG66" i="12"/>
  <c r="CG73" i="12"/>
  <c r="CG80" i="12"/>
  <c r="CF89" i="12"/>
  <c r="CE171" i="8"/>
  <c r="CG167" i="8"/>
  <c r="CH167" i="12" s="1"/>
  <c r="CE164" i="8"/>
  <c r="CG160" i="8"/>
  <c r="CH160" i="12" s="1"/>
  <c r="CE157" i="8"/>
  <c r="CG153" i="8"/>
  <c r="CH153" i="12" s="1"/>
  <c r="CE150" i="8"/>
  <c r="CG146" i="8"/>
  <c r="CH146" i="12" s="1"/>
  <c r="CE143" i="8"/>
  <c r="CG139" i="8"/>
  <c r="CH139" i="12" s="1"/>
  <c r="CE136" i="8"/>
  <c r="CG132" i="8"/>
  <c r="CH132" i="12" s="1"/>
  <c r="CE129" i="8"/>
  <c r="CG125" i="8"/>
  <c r="CH125" i="12" s="1"/>
  <c r="CE122" i="8"/>
  <c r="CG118" i="8"/>
  <c r="CH118" i="12" s="1"/>
  <c r="CE115" i="8"/>
  <c r="CG111" i="8"/>
  <c r="CH111" i="12" s="1"/>
  <c r="CE108" i="8"/>
  <c r="CG104" i="8"/>
  <c r="CH104" i="12" s="1"/>
  <c r="CE101" i="8"/>
  <c r="CG181" i="8"/>
  <c r="CE178" i="8"/>
  <c r="CG174" i="8"/>
  <c r="CH174" i="12" s="1"/>
  <c r="CG208" i="8"/>
  <c r="CE205" i="8"/>
  <c r="CG201" i="8"/>
  <c r="CE198" i="8"/>
  <c r="CG194" i="8"/>
  <c r="CE191" i="8"/>
  <c r="DC91" i="8"/>
  <c r="DB92" i="8"/>
  <c r="DC92" i="8" s="1"/>
  <c r="CO88" i="8"/>
  <c r="CP88" i="8" s="1"/>
  <c r="CP87" i="8"/>
  <c r="BZ210" i="8"/>
  <c r="BV209" i="8"/>
  <c r="BZ209" i="8"/>
  <c r="BY209" i="8"/>
  <c r="BX209" i="8"/>
  <c r="BW209" i="8"/>
  <c r="BZ208" i="8"/>
  <c r="BY208" i="8"/>
  <c r="BX208" i="8"/>
  <c r="BW208" i="8"/>
  <c r="BV208" i="8"/>
  <c r="BU208" i="8"/>
  <c r="BT208" i="8"/>
  <c r="BS208" i="8"/>
  <c r="BZ207" i="8"/>
  <c r="BY207" i="8"/>
  <c r="BX207" i="8"/>
  <c r="BW207" i="8"/>
  <c r="BV207" i="8"/>
  <c r="BU207" i="8"/>
  <c r="BT207" i="8"/>
  <c r="BS207" i="8"/>
  <c r="BZ206" i="8"/>
  <c r="BY206" i="8"/>
  <c r="BX206" i="8"/>
  <c r="BW206" i="8"/>
  <c r="BV206" i="8"/>
  <c r="BU206" i="8"/>
  <c r="BT206" i="8"/>
  <c r="BS206" i="8"/>
  <c r="BZ205" i="8"/>
  <c r="BY205" i="8"/>
  <c r="BX205" i="8"/>
  <c r="BW205" i="8"/>
  <c r="BV205" i="8"/>
  <c r="BU205" i="8"/>
  <c r="BT205" i="8"/>
  <c r="BS205" i="8"/>
  <c r="BZ204" i="8"/>
  <c r="BY204" i="8"/>
  <c r="BX204" i="8"/>
  <c r="BW204" i="8"/>
  <c r="BV204" i="8"/>
  <c r="BU204" i="8"/>
  <c r="BT204" i="8"/>
  <c r="BS204" i="8"/>
  <c r="BZ203" i="8"/>
  <c r="BY203" i="8"/>
  <c r="BX203" i="8"/>
  <c r="BW203" i="8"/>
  <c r="BV203" i="8"/>
  <c r="BU203" i="8"/>
  <c r="BT203" i="8"/>
  <c r="BS203" i="8"/>
  <c r="BZ202" i="8"/>
  <c r="BY202" i="8"/>
  <c r="BX202" i="8"/>
  <c r="BW202" i="8"/>
  <c r="BV202" i="8"/>
  <c r="BU202" i="8"/>
  <c r="BT202" i="8"/>
  <c r="BS202" i="8"/>
  <c r="BZ201" i="8"/>
  <c r="BY201" i="8"/>
  <c r="BX201" i="8"/>
  <c r="BW201" i="8"/>
  <c r="BV201" i="8"/>
  <c r="BU201" i="8"/>
  <c r="BT201" i="8"/>
  <c r="BS201" i="8"/>
  <c r="BZ200" i="8"/>
  <c r="BY200" i="8"/>
  <c r="BX200" i="8"/>
  <c r="BW200" i="8"/>
  <c r="BV200" i="8"/>
  <c r="BU200" i="8"/>
  <c r="BT200" i="8"/>
  <c r="BS200" i="8"/>
  <c r="BZ199" i="8"/>
  <c r="BY199" i="8"/>
  <c r="BX199" i="8"/>
  <c r="BW199" i="8"/>
  <c r="BV199" i="8"/>
  <c r="BU199" i="8"/>
  <c r="BT199" i="8"/>
  <c r="BS199" i="8"/>
  <c r="BZ198" i="8"/>
  <c r="BY198" i="8"/>
  <c r="BX198" i="8"/>
  <c r="BW198" i="8"/>
  <c r="BV198" i="8"/>
  <c r="BU198" i="8"/>
  <c r="BT198" i="8"/>
  <c r="BS198" i="8"/>
  <c r="BZ197" i="8"/>
  <c r="BY197" i="8"/>
  <c r="BX197" i="8"/>
  <c r="BW197" i="8"/>
  <c r="BV197" i="8"/>
  <c r="BU197" i="8"/>
  <c r="BT197" i="8"/>
  <c r="BS197" i="8"/>
  <c r="BZ196" i="8"/>
  <c r="BY196" i="8"/>
  <c r="BX196" i="8"/>
  <c r="BW196" i="8"/>
  <c r="BV196" i="8"/>
  <c r="BU196" i="8"/>
  <c r="BT196" i="8"/>
  <c r="BS196" i="8"/>
  <c r="BZ195" i="8"/>
  <c r="BY195" i="8"/>
  <c r="BX195" i="8"/>
  <c r="BW195" i="8"/>
  <c r="BV195" i="8"/>
  <c r="BU195" i="8"/>
  <c r="BT195" i="8"/>
  <c r="BS195" i="8"/>
  <c r="BZ194" i="8"/>
  <c r="BY194" i="8"/>
  <c r="BX194" i="8"/>
  <c r="BW194" i="8"/>
  <c r="BV194" i="8"/>
  <c r="BU194" i="8"/>
  <c r="BT194" i="8"/>
  <c r="BS194" i="8"/>
  <c r="BZ193" i="8"/>
  <c r="BY193" i="8"/>
  <c r="BX193" i="8"/>
  <c r="BW193" i="8"/>
  <c r="BV193" i="8"/>
  <c r="BU193" i="8"/>
  <c r="BT193" i="8"/>
  <c r="BS193" i="8"/>
  <c r="BZ192" i="8"/>
  <c r="BY192" i="8"/>
  <c r="BX192" i="8"/>
  <c r="BW192" i="8"/>
  <c r="BV192" i="8"/>
  <c r="BU192" i="8"/>
  <c r="BT192" i="8"/>
  <c r="BS192" i="8"/>
  <c r="CV89" i="8"/>
  <c r="CV88" i="8"/>
  <c r="CU91" i="8"/>
  <c r="CW86" i="8"/>
  <c r="CU90" i="8"/>
  <c r="CW87" i="8"/>
  <c r="CV90" i="8"/>
  <c r="CU89" i="8"/>
  <c r="CW85" i="8"/>
  <c r="E85" i="24" l="1"/>
  <c r="H85" i="24" s="1"/>
  <c r="D179" i="24"/>
  <c r="C180" i="25"/>
  <c r="C180" i="24"/>
  <c r="D176" i="25"/>
  <c r="CH158" i="12"/>
  <c r="CF166" i="12"/>
  <c r="CG134" i="12"/>
  <c r="CH176" i="12"/>
  <c r="CF152" i="12"/>
  <c r="CH147" i="12"/>
  <c r="CH181" i="12"/>
  <c r="CG112" i="12"/>
  <c r="CH165" i="12"/>
  <c r="CH119" i="12"/>
  <c r="CH126" i="12"/>
  <c r="CG142" i="12"/>
  <c r="CG108" i="12"/>
  <c r="CH182" i="12"/>
  <c r="CH121" i="12"/>
  <c r="CG128" i="12"/>
  <c r="CH154" i="12"/>
  <c r="CF149" i="12"/>
  <c r="CF175" i="12"/>
  <c r="CX90" i="8"/>
  <c r="E84" i="24"/>
  <c r="H84" i="24" s="1"/>
  <c r="D178" i="24"/>
  <c r="C179" i="25"/>
  <c r="C179" i="24"/>
  <c r="D175" i="25"/>
  <c r="CH173" i="12"/>
  <c r="CF111" i="12"/>
  <c r="CH103" i="12"/>
  <c r="CF154" i="12"/>
  <c r="CF139" i="12"/>
  <c r="CH117" i="12"/>
  <c r="CF142" i="12"/>
  <c r="CF167" i="12"/>
  <c r="CH156" i="12"/>
  <c r="CF147" i="12"/>
  <c r="CF121" i="12"/>
  <c r="CH138" i="12"/>
  <c r="CF145" i="12"/>
  <c r="CF170" i="12"/>
  <c r="CH150" i="12"/>
  <c r="CG148" i="12"/>
  <c r="CF126" i="12"/>
  <c r="CG166" i="12"/>
  <c r="CF140" i="12"/>
  <c r="CF131" i="12"/>
  <c r="CF168" i="12"/>
  <c r="CH163" i="12"/>
  <c r="CH159" i="12"/>
  <c r="CX89" i="8"/>
  <c r="CH166" i="12"/>
  <c r="CH122" i="12"/>
  <c r="CH130" i="12"/>
  <c r="CG127" i="12"/>
  <c r="CH110" i="12"/>
  <c r="CG103" i="12"/>
  <c r="CG156" i="12"/>
  <c r="CF135" i="12"/>
  <c r="CH123" i="12"/>
  <c r="CF153" i="12"/>
  <c r="CF104" i="12"/>
  <c r="CG120" i="12"/>
  <c r="CG139" i="12"/>
  <c r="CG116" i="12"/>
  <c r="CH152" i="12"/>
  <c r="CF138" i="12"/>
  <c r="CH179" i="12"/>
  <c r="CG144" i="12"/>
  <c r="CH144" i="12"/>
  <c r="CG110" i="12"/>
  <c r="CH100" i="12"/>
  <c r="CG159" i="12"/>
  <c r="CG169" i="12"/>
  <c r="CH178" i="12"/>
  <c r="CG121" i="12"/>
  <c r="CH109" i="12"/>
  <c r="CF110" i="12"/>
  <c r="CG117" i="12"/>
  <c r="CH129" i="12"/>
  <c r="CG165" i="12"/>
  <c r="CH161" i="12"/>
  <c r="CG113" i="12"/>
  <c r="CF132" i="12"/>
  <c r="CF169" i="12"/>
  <c r="CH171" i="12"/>
  <c r="CH137" i="12"/>
  <c r="CG180" i="12"/>
  <c r="CG163" i="12"/>
  <c r="CG122" i="12"/>
  <c r="CH101" i="12"/>
  <c r="CG151" i="12"/>
  <c r="CG173" i="12"/>
  <c r="CG149" i="12"/>
  <c r="CG114" i="12"/>
  <c r="CG100" i="12"/>
  <c r="CG158" i="12"/>
  <c r="CG109" i="12"/>
  <c r="CG160" i="12"/>
  <c r="CG130" i="12"/>
  <c r="CH157" i="12"/>
  <c r="CG146" i="12"/>
  <c r="CG137" i="12"/>
  <c r="CH172" i="12"/>
  <c r="CF112" i="12"/>
  <c r="CH164" i="12"/>
  <c r="CG176" i="12"/>
  <c r="CH108" i="12"/>
  <c r="CG179" i="12"/>
  <c r="CH106" i="12"/>
  <c r="CG123" i="12"/>
  <c r="CG150" i="12"/>
  <c r="CH115" i="12"/>
  <c r="CG181" i="12"/>
  <c r="CH168" i="12"/>
  <c r="CG102" i="12"/>
  <c r="CG135" i="12"/>
  <c r="C178" i="25"/>
  <c r="C178" i="24"/>
  <c r="D177" i="24"/>
  <c r="D174" i="25"/>
  <c r="CF150" i="12"/>
  <c r="CF157" i="12"/>
  <c r="CG118" i="12"/>
  <c r="CH112" i="12"/>
  <c r="CF165" i="12"/>
  <c r="CF141" i="12"/>
  <c r="CG153" i="12"/>
  <c r="CF158" i="12"/>
  <c r="CG132" i="12"/>
  <c r="CG167" i="12"/>
  <c r="CF116" i="12"/>
  <c r="CF176" i="12"/>
  <c r="CG141" i="12"/>
  <c r="CG106" i="12"/>
  <c r="CF101" i="12"/>
  <c r="CF102" i="12"/>
  <c r="CG104" i="12"/>
  <c r="CF159" i="12"/>
  <c r="CG105" i="12"/>
  <c r="CF108" i="12"/>
  <c r="CF115" i="12"/>
  <c r="CF148" i="12"/>
  <c r="CG174" i="12"/>
  <c r="CG175" i="12"/>
  <c r="CF127" i="12"/>
  <c r="CF179" i="12"/>
  <c r="CF122" i="12"/>
  <c r="CF171" i="12"/>
  <c r="CG178" i="12"/>
  <c r="CF123" i="12"/>
  <c r="CG125" i="12"/>
  <c r="CG168" i="12"/>
  <c r="CF134" i="12"/>
  <c r="CF109" i="12"/>
  <c r="CF164" i="12"/>
  <c r="CG101" i="12"/>
  <c r="CG172" i="12"/>
  <c r="CG155" i="12"/>
  <c r="CF117" i="12"/>
  <c r="CG161" i="12"/>
  <c r="CF129" i="12"/>
  <c r="CF106" i="12"/>
  <c r="CG162" i="12"/>
  <c r="CG154" i="12"/>
  <c r="CF155" i="12"/>
  <c r="CF130" i="12"/>
  <c r="CF137" i="12"/>
  <c r="CF124" i="12"/>
  <c r="CG147" i="12"/>
  <c r="CF180" i="12"/>
  <c r="CG115" i="12"/>
  <c r="CF136" i="12"/>
  <c r="CG111" i="12"/>
  <c r="CH140" i="12"/>
  <c r="CF113" i="12"/>
  <c r="CG140" i="12"/>
  <c r="CG129" i="12"/>
  <c r="CF172" i="12"/>
  <c r="CF144" i="12"/>
  <c r="CH116" i="12"/>
  <c r="CG133" i="12"/>
  <c r="CG126" i="12"/>
  <c r="CF178" i="12"/>
  <c r="CF143" i="12"/>
  <c r="CG136" i="12"/>
  <c r="CF120" i="12"/>
  <c r="CG143" i="12"/>
  <c r="CF151" i="12"/>
  <c r="CG119" i="12"/>
  <c r="CE85" i="12"/>
  <c r="CE86" i="12"/>
  <c r="CE87" i="12"/>
  <c r="CE88" i="12"/>
  <c r="CA178" i="8"/>
  <c r="CE84" i="12"/>
  <c r="CE83" i="12"/>
  <c r="CE82" i="12"/>
  <c r="CE81" i="12"/>
  <c r="CE80" i="12"/>
  <c r="CE79" i="12"/>
  <c r="CE78" i="12"/>
  <c r="CE77" i="12"/>
  <c r="CA172" i="8"/>
  <c r="CE76" i="12"/>
  <c r="CE75" i="12"/>
  <c r="CE74" i="12"/>
  <c r="CE73" i="12"/>
  <c r="CE72" i="12"/>
  <c r="CE71" i="12"/>
  <c r="CE70" i="12"/>
  <c r="CE69" i="12"/>
  <c r="CE68" i="12"/>
  <c r="CE67" i="12"/>
  <c r="CE66" i="12"/>
  <c r="CE65" i="12"/>
  <c r="CE64" i="12"/>
  <c r="CE63" i="12"/>
  <c r="CE62" i="12"/>
  <c r="CE61" i="12"/>
  <c r="CE60" i="12"/>
  <c r="CE59" i="12"/>
  <c r="CE58" i="12"/>
  <c r="CE57" i="12"/>
  <c r="CE56" i="12"/>
  <c r="CE55" i="12"/>
  <c r="CE54" i="12"/>
  <c r="CE53" i="12"/>
  <c r="CE52" i="12"/>
  <c r="CE51" i="12"/>
  <c r="CE50" i="12"/>
  <c r="CE49" i="12"/>
  <c r="CE48" i="12"/>
  <c r="CE47" i="12"/>
  <c r="CE46" i="12"/>
  <c r="CE45" i="12"/>
  <c r="CE44" i="12"/>
  <c r="CE43" i="12"/>
  <c r="CE42" i="12"/>
  <c r="CE41" i="12"/>
  <c r="CE40" i="12"/>
  <c r="CE39" i="12"/>
  <c r="CE38" i="12"/>
  <c r="CE37" i="12"/>
  <c r="CE36" i="12"/>
  <c r="CE35" i="12"/>
  <c r="CE34" i="12"/>
  <c r="CE33" i="12"/>
  <c r="CE32" i="12"/>
  <c r="CE31" i="12"/>
  <c r="CE30" i="12"/>
  <c r="CE29" i="12"/>
  <c r="CE28" i="12"/>
  <c r="CE27" i="12"/>
  <c r="CE26" i="12"/>
  <c r="CE25" i="12"/>
  <c r="CE24" i="12"/>
  <c r="CE23" i="12"/>
  <c r="CE22" i="12"/>
  <c r="CE21" i="12"/>
  <c r="CE20" i="12"/>
  <c r="CE19" i="12"/>
  <c r="CE18" i="12"/>
  <c r="CE17" i="12"/>
  <c r="CE16" i="12"/>
  <c r="CE15" i="12"/>
  <c r="CE14" i="12"/>
  <c r="CE13" i="12"/>
  <c r="CE12" i="12"/>
  <c r="CE11" i="12"/>
  <c r="CE10" i="12"/>
  <c r="CE9" i="12"/>
  <c r="CE8" i="12"/>
  <c r="CE6" i="12"/>
  <c r="CD190" i="8"/>
  <c r="CC190" i="8"/>
  <c r="CB190" i="8"/>
  <c r="CA190" i="8"/>
  <c r="CD189" i="8"/>
  <c r="CC189" i="8"/>
  <c r="CB189" i="8"/>
  <c r="CA189" i="8"/>
  <c r="CD98" i="8"/>
  <c r="CC98" i="8"/>
  <c r="CB98" i="8"/>
  <c r="CA98" i="8"/>
  <c r="CD97" i="8"/>
  <c r="CC97" i="8"/>
  <c r="CB97" i="8"/>
  <c r="CA97" i="8"/>
  <c r="BS78" i="12"/>
  <c r="BS79" i="12"/>
  <c r="BT79" i="12"/>
  <c r="BS80" i="12"/>
  <c r="BT80" i="12"/>
  <c r="BU80" i="12"/>
  <c r="BS81" i="12"/>
  <c r="BT81" i="12"/>
  <c r="BU81" i="12"/>
  <c r="BV81" i="12"/>
  <c r="BS82" i="12"/>
  <c r="BT82" i="12"/>
  <c r="BU82" i="12"/>
  <c r="BV82" i="12"/>
  <c r="BW82" i="12"/>
  <c r="BS83" i="12"/>
  <c r="BT83" i="12"/>
  <c r="BU83" i="12"/>
  <c r="BV83" i="12"/>
  <c r="BW83" i="12"/>
  <c r="BX83" i="12"/>
  <c r="BS84" i="12"/>
  <c r="BT84" i="12"/>
  <c r="BU84" i="12"/>
  <c r="BV84" i="12"/>
  <c r="BW84" i="12"/>
  <c r="BX84" i="12"/>
  <c r="BY84" i="12"/>
  <c r="BF5" i="12"/>
  <c r="BG5" i="12"/>
  <c r="BH5" i="12"/>
  <c r="BI5" i="12"/>
  <c r="BJ5" i="12"/>
  <c r="BK5" i="12"/>
  <c r="BL5" i="12"/>
  <c r="BM5" i="12"/>
  <c r="BN5" i="12"/>
  <c r="BF6" i="12"/>
  <c r="BG6" i="12"/>
  <c r="BH6" i="12"/>
  <c r="BI6" i="12"/>
  <c r="BJ6" i="12"/>
  <c r="BK6" i="12"/>
  <c r="BL6" i="12"/>
  <c r="BM6" i="12"/>
  <c r="BN6" i="12"/>
  <c r="AX5" i="12"/>
  <c r="AY5" i="12"/>
  <c r="AZ5" i="12"/>
  <c r="BA5" i="12"/>
  <c r="BB5" i="12"/>
  <c r="BC5" i="12"/>
  <c r="BD5" i="12"/>
  <c r="BE5" i="12"/>
  <c r="AX6" i="12"/>
  <c r="AY6" i="12"/>
  <c r="AZ6" i="12"/>
  <c r="BA6" i="12"/>
  <c r="BB6" i="12"/>
  <c r="BC6" i="12"/>
  <c r="BD6" i="12"/>
  <c r="BE6" i="12"/>
  <c r="BT97" i="12"/>
  <c r="BU97" i="12"/>
  <c r="BV97" i="12"/>
  <c r="BW97" i="12"/>
  <c r="BX97" i="12"/>
  <c r="BY97" i="12"/>
  <c r="BZ97" i="12"/>
  <c r="BT98" i="12"/>
  <c r="BU98" i="12"/>
  <c r="BV98" i="12"/>
  <c r="BW98" i="12"/>
  <c r="BX98" i="12"/>
  <c r="BY98" i="12"/>
  <c r="BZ98" i="12"/>
  <c r="BS98" i="12"/>
  <c r="BS97" i="12"/>
  <c r="G86" i="24" l="1"/>
  <c r="F85" i="24"/>
  <c r="E179" i="24"/>
  <c r="G179" i="24" s="1"/>
  <c r="F84" i="24"/>
  <c r="G85" i="24"/>
  <c r="E178" i="24"/>
  <c r="G178" i="24" s="1"/>
  <c r="CD100" i="8"/>
  <c r="CE100" i="12" s="1"/>
  <c r="CE5" i="12"/>
  <c r="CA176" i="8"/>
  <c r="CD102" i="8"/>
  <c r="CE102" i="12" s="1"/>
  <c r="CE7" i="12"/>
  <c r="CA170" i="8"/>
  <c r="CD103" i="8"/>
  <c r="CE103" i="12" s="1"/>
  <c r="CA168" i="8"/>
  <c r="CD191" i="8"/>
  <c r="CD111" i="8"/>
  <c r="CE111" i="12" s="1"/>
  <c r="CD121" i="8"/>
  <c r="CE121" i="12" s="1"/>
  <c r="CD109" i="8"/>
  <c r="CE109" i="12" s="1"/>
  <c r="CD106" i="8"/>
  <c r="CE106" i="12" s="1"/>
  <c r="CD110" i="8"/>
  <c r="CE110" i="12" s="1"/>
  <c r="CD114" i="8"/>
  <c r="CE114" i="12" s="1"/>
  <c r="CD118" i="8"/>
  <c r="CE118" i="12" s="1"/>
  <c r="CD122" i="8"/>
  <c r="CE122" i="12" s="1"/>
  <c r="CD126" i="8"/>
  <c r="CE126" i="12" s="1"/>
  <c r="CD130" i="8"/>
  <c r="CE130" i="12" s="1"/>
  <c r="CD138" i="8"/>
  <c r="CE138" i="12" s="1"/>
  <c r="CD142" i="8"/>
  <c r="CE142" i="12" s="1"/>
  <c r="CD146" i="8"/>
  <c r="CE146" i="12" s="1"/>
  <c r="CD150" i="8"/>
  <c r="CE150" i="12" s="1"/>
  <c r="CD154" i="8"/>
  <c r="CE154" i="12" s="1"/>
  <c r="CD158" i="8"/>
  <c r="CE158" i="12" s="1"/>
  <c r="CD162" i="8"/>
  <c r="CE162" i="12" s="1"/>
  <c r="CD166" i="8"/>
  <c r="CE166" i="12" s="1"/>
  <c r="CD170" i="8"/>
  <c r="CE170" i="12" s="1"/>
  <c r="CD177" i="8"/>
  <c r="CE177" i="12" s="1"/>
  <c r="CD88" i="12"/>
  <c r="CD107" i="8"/>
  <c r="CE107" i="12" s="1"/>
  <c r="CD113" i="8"/>
  <c r="CE113" i="12" s="1"/>
  <c r="CD115" i="8"/>
  <c r="CE115" i="12" s="1"/>
  <c r="CD123" i="8"/>
  <c r="CE123" i="12" s="1"/>
  <c r="CD125" i="8"/>
  <c r="CE125" i="12" s="1"/>
  <c r="CD127" i="8"/>
  <c r="CE127" i="12" s="1"/>
  <c r="CD129" i="8"/>
  <c r="CE129" i="12" s="1"/>
  <c r="CD131" i="8"/>
  <c r="CE131" i="12" s="1"/>
  <c r="CD133" i="8"/>
  <c r="CE133" i="12" s="1"/>
  <c r="CD135" i="8"/>
  <c r="CE135" i="12" s="1"/>
  <c r="CD137" i="8"/>
  <c r="CE137" i="12" s="1"/>
  <c r="CD139" i="8"/>
  <c r="CE139" i="12" s="1"/>
  <c r="CD141" i="8"/>
  <c r="CE141" i="12" s="1"/>
  <c r="CD143" i="8"/>
  <c r="CE143" i="12" s="1"/>
  <c r="CD145" i="8"/>
  <c r="CE145" i="12" s="1"/>
  <c r="CD147" i="8"/>
  <c r="CE147" i="12" s="1"/>
  <c r="CD149" i="8"/>
  <c r="CE149" i="12" s="1"/>
  <c r="CD151" i="8"/>
  <c r="CE151" i="12" s="1"/>
  <c r="CD153" i="8"/>
  <c r="CE153" i="12" s="1"/>
  <c r="CD155" i="8"/>
  <c r="CE155" i="12" s="1"/>
  <c r="CD157" i="8"/>
  <c r="CE157" i="12" s="1"/>
  <c r="CD159" i="8"/>
  <c r="CE159" i="12" s="1"/>
  <c r="CD161" i="8"/>
  <c r="CE161" i="12" s="1"/>
  <c r="CD163" i="8"/>
  <c r="CE163" i="12" s="1"/>
  <c r="CD165" i="8"/>
  <c r="CE165" i="12" s="1"/>
  <c r="CD167" i="8"/>
  <c r="CE167" i="12" s="1"/>
  <c r="CD169" i="8"/>
  <c r="CE169" i="12" s="1"/>
  <c r="CD171" i="8"/>
  <c r="CE171" i="12" s="1"/>
  <c r="CD175" i="8"/>
  <c r="CE175" i="12" s="1"/>
  <c r="CA174" i="8"/>
  <c r="CD178" i="8"/>
  <c r="CE178" i="12" s="1"/>
  <c r="CC168" i="8"/>
  <c r="CC170" i="8"/>
  <c r="CC172" i="8"/>
  <c r="CD86" i="12"/>
  <c r="CD134" i="8"/>
  <c r="CE134" i="12" s="1"/>
  <c r="CC177" i="8"/>
  <c r="CC169" i="8"/>
  <c r="CD169" i="12" s="1"/>
  <c r="CC171" i="8"/>
  <c r="CC175" i="8"/>
  <c r="CD173" i="8"/>
  <c r="CE173" i="12" s="1"/>
  <c r="CD83" i="12"/>
  <c r="CB169" i="8"/>
  <c r="CB171" i="8"/>
  <c r="CB173" i="8"/>
  <c r="CB175" i="8"/>
  <c r="CC173" i="8"/>
  <c r="CC85" i="12"/>
  <c r="CC7" i="12"/>
  <c r="CC11" i="12"/>
  <c r="CC23" i="12"/>
  <c r="CC75" i="12"/>
  <c r="CC79" i="12"/>
  <c r="CC176" i="8"/>
  <c r="CD174" i="8"/>
  <c r="CE174" i="12" s="1"/>
  <c r="CD179" i="8"/>
  <c r="CE179" i="12" s="1"/>
  <c r="CB100" i="8"/>
  <c r="CC5" i="12"/>
  <c r="CB104" i="8"/>
  <c r="CC9" i="12"/>
  <c r="CB192" i="8"/>
  <c r="CB122" i="8"/>
  <c r="CC27" i="12"/>
  <c r="CB126" i="8"/>
  <c r="CC31" i="12"/>
  <c r="CB130" i="8"/>
  <c r="CC35" i="12"/>
  <c r="CB132" i="8"/>
  <c r="CC37" i="12"/>
  <c r="CB199" i="8"/>
  <c r="CB134" i="8"/>
  <c r="CC39" i="12"/>
  <c r="CB138" i="8"/>
  <c r="CC43" i="12"/>
  <c r="CB140" i="8"/>
  <c r="CC45" i="12"/>
  <c r="CB201" i="8"/>
  <c r="CB142" i="8"/>
  <c r="CC47" i="12"/>
  <c r="CB144" i="8"/>
  <c r="CC49" i="12"/>
  <c r="CB202" i="8"/>
  <c r="CB146" i="8"/>
  <c r="CC51" i="12"/>
  <c r="CB150" i="8"/>
  <c r="CC55" i="12"/>
  <c r="CB152" i="8"/>
  <c r="CC57" i="12"/>
  <c r="CB204" i="8"/>
  <c r="CB154" i="8"/>
  <c r="CC59" i="12"/>
  <c r="CB156" i="8"/>
  <c r="CC61" i="12"/>
  <c r="CB205" i="8"/>
  <c r="CB158" i="8"/>
  <c r="CC63" i="12"/>
  <c r="CB160" i="8"/>
  <c r="CC65" i="12"/>
  <c r="CB206" i="8"/>
  <c r="CB162" i="8"/>
  <c r="CC67" i="12"/>
  <c r="CB164" i="8"/>
  <c r="CC69" i="12"/>
  <c r="CB207" i="8"/>
  <c r="CC73" i="12"/>
  <c r="CB208" i="8"/>
  <c r="CC77" i="12"/>
  <c r="CB209" i="8"/>
  <c r="CC81" i="12"/>
  <c r="CB210" i="8"/>
  <c r="CC83" i="12"/>
  <c r="CD211" i="8"/>
  <c r="CA178" i="12"/>
  <c r="CA176" i="12"/>
  <c r="CC191" i="8"/>
  <c r="CD5" i="12"/>
  <c r="CC102" i="8"/>
  <c r="CD102" i="12" s="1"/>
  <c r="CD7" i="12"/>
  <c r="CD9" i="12"/>
  <c r="CC192" i="8"/>
  <c r="CC106" i="8"/>
  <c r="CD11" i="12"/>
  <c r="CC108" i="8"/>
  <c r="CD13" i="12"/>
  <c r="CC193" i="8"/>
  <c r="CD15" i="12"/>
  <c r="CC112" i="8"/>
  <c r="CD17" i="12"/>
  <c r="CC194" i="8"/>
  <c r="CC114" i="8"/>
  <c r="CD114" i="12" s="1"/>
  <c r="CD19" i="12"/>
  <c r="CC116" i="8"/>
  <c r="CD21" i="12"/>
  <c r="CC195" i="8"/>
  <c r="CC118" i="8"/>
  <c r="CD118" i="12" s="1"/>
  <c r="CD23" i="12"/>
  <c r="CC120" i="8"/>
  <c r="CD25" i="12"/>
  <c r="CC196" i="8"/>
  <c r="CC122" i="8"/>
  <c r="CD27" i="12"/>
  <c r="CC124" i="8"/>
  <c r="CD29" i="12"/>
  <c r="CC197" i="8"/>
  <c r="CC126" i="8"/>
  <c r="CD31" i="12"/>
  <c r="CC128" i="8"/>
  <c r="CD33" i="12"/>
  <c r="CC198" i="8"/>
  <c r="CC130" i="8"/>
  <c r="CD35" i="12"/>
  <c r="CC132" i="8"/>
  <c r="CD37" i="12"/>
  <c r="CC199" i="8"/>
  <c r="CC134" i="8"/>
  <c r="CD39" i="12"/>
  <c r="CC136" i="8"/>
  <c r="CD41" i="12"/>
  <c r="CC200" i="8"/>
  <c r="CC138" i="8"/>
  <c r="CD43" i="12"/>
  <c r="CC140" i="8"/>
  <c r="CD45" i="12"/>
  <c r="CC201" i="8"/>
  <c r="CC142" i="8"/>
  <c r="CD47" i="12"/>
  <c r="CC144" i="8"/>
  <c r="CD49" i="12"/>
  <c r="CC202" i="8"/>
  <c r="CC146" i="8"/>
  <c r="CD146" i="12" s="1"/>
  <c r="CD51" i="12"/>
  <c r="CC148" i="8"/>
  <c r="CD53" i="12"/>
  <c r="CC203" i="8"/>
  <c r="CC150" i="8"/>
  <c r="CD55" i="12"/>
  <c r="CC152" i="8"/>
  <c r="CD57" i="12"/>
  <c r="CC204" i="8"/>
  <c r="CC154" i="8"/>
  <c r="CD59" i="12"/>
  <c r="CC156" i="8"/>
  <c r="CD61" i="12"/>
  <c r="CC205" i="8"/>
  <c r="CC158" i="8"/>
  <c r="CD158" i="12" s="1"/>
  <c r="CD63" i="12"/>
  <c r="CC160" i="8"/>
  <c r="CD65" i="12"/>
  <c r="CC206" i="8"/>
  <c r="CC162" i="8"/>
  <c r="CD67" i="12"/>
  <c r="CC164" i="8"/>
  <c r="CD69" i="12"/>
  <c r="CC207" i="8"/>
  <c r="CC166" i="8"/>
  <c r="CD71" i="12"/>
  <c r="CD73" i="12"/>
  <c r="CC208" i="8"/>
  <c r="CD75" i="12"/>
  <c r="CD77" i="12"/>
  <c r="CC209" i="8"/>
  <c r="CD79" i="12"/>
  <c r="CD81" i="12"/>
  <c r="CC210" i="8"/>
  <c r="CA85" i="12"/>
  <c r="CB85" i="12"/>
  <c r="CC87" i="12"/>
  <c r="CD87" i="12"/>
  <c r="CD104" i="8"/>
  <c r="CE104" i="12" s="1"/>
  <c r="CD192" i="8"/>
  <c r="CD128" i="8"/>
  <c r="CE128" i="12" s="1"/>
  <c r="CD198" i="8"/>
  <c r="CD208" i="8"/>
  <c r="CD209" i="8"/>
  <c r="CD210" i="8"/>
  <c r="CA84" i="12"/>
  <c r="CB84" i="12"/>
  <c r="CA101" i="8"/>
  <c r="CA6" i="12"/>
  <c r="CB6" i="12"/>
  <c r="CA8" i="12"/>
  <c r="CB8" i="12"/>
  <c r="CA105" i="8"/>
  <c r="CA10" i="12"/>
  <c r="CB10" i="12"/>
  <c r="CA12" i="12"/>
  <c r="CB12" i="12"/>
  <c r="CA109" i="8"/>
  <c r="CA14" i="12"/>
  <c r="CB14" i="12"/>
  <c r="CA111" i="8"/>
  <c r="CA16" i="12"/>
  <c r="CB16" i="12"/>
  <c r="CA18" i="12"/>
  <c r="CB18" i="12"/>
  <c r="CA115" i="8"/>
  <c r="CA20" i="12"/>
  <c r="CB20" i="12"/>
  <c r="CA117" i="8"/>
  <c r="CA22" i="12"/>
  <c r="CB22" i="12"/>
  <c r="CA24" i="12"/>
  <c r="CB24" i="12"/>
  <c r="CA121" i="8"/>
  <c r="CA26" i="12"/>
  <c r="CB26" i="12"/>
  <c r="CA123" i="8"/>
  <c r="CA28" i="12"/>
  <c r="CB28" i="12"/>
  <c r="CA125" i="8"/>
  <c r="CA30" i="12"/>
  <c r="CB30" i="12"/>
  <c r="CA127" i="8"/>
  <c r="CA32" i="12"/>
  <c r="CB32" i="12"/>
  <c r="CA129" i="8"/>
  <c r="CA34" i="12"/>
  <c r="CB34" i="12"/>
  <c r="CA131" i="8"/>
  <c r="CA36" i="12"/>
  <c r="CB36" i="12"/>
  <c r="CA133" i="8"/>
  <c r="CA38" i="12"/>
  <c r="CB38" i="12"/>
  <c r="CA135" i="8"/>
  <c r="CA40" i="12"/>
  <c r="CB40" i="12"/>
  <c r="CA137" i="8"/>
  <c r="CA42" i="12"/>
  <c r="CB42" i="12"/>
  <c r="CA139" i="8"/>
  <c r="CA44" i="12"/>
  <c r="CB44" i="12"/>
  <c r="CA141" i="8"/>
  <c r="CA46" i="12"/>
  <c r="CB46" i="12"/>
  <c r="CA143" i="8"/>
  <c r="CA48" i="12"/>
  <c r="CB48" i="12"/>
  <c r="CA145" i="8"/>
  <c r="CA50" i="12"/>
  <c r="CB50" i="12"/>
  <c r="CA147" i="8"/>
  <c r="CA52" i="12"/>
  <c r="CB52" i="12"/>
  <c r="CA149" i="8"/>
  <c r="CA54" i="12"/>
  <c r="CB54" i="12"/>
  <c r="CA151" i="8"/>
  <c r="CA56" i="12"/>
  <c r="CB56" i="12"/>
  <c r="CA153" i="8"/>
  <c r="CA58" i="12"/>
  <c r="CB58" i="12"/>
  <c r="CA155" i="8"/>
  <c r="CA60" i="12"/>
  <c r="CB60" i="12"/>
  <c r="CA157" i="8"/>
  <c r="CA62" i="12"/>
  <c r="CB62" i="12"/>
  <c r="CA159" i="8"/>
  <c r="CA64" i="12"/>
  <c r="CB64" i="12"/>
  <c r="CA161" i="8"/>
  <c r="CA66" i="12"/>
  <c r="CB66" i="12"/>
  <c r="CA163" i="8"/>
  <c r="CA68" i="12"/>
  <c r="CB68" i="12"/>
  <c r="CA165" i="8"/>
  <c r="CA70" i="12"/>
  <c r="CB70" i="12"/>
  <c r="CA167" i="8"/>
  <c r="CA72" i="12"/>
  <c r="CB72" i="12"/>
  <c r="CA74" i="12"/>
  <c r="CB74" i="12"/>
  <c r="CA76" i="12"/>
  <c r="CB76" i="12"/>
  <c r="CA78" i="12"/>
  <c r="CB78" i="12"/>
  <c r="CA80" i="12"/>
  <c r="CB80" i="12"/>
  <c r="CC82" i="12"/>
  <c r="CA83" i="12"/>
  <c r="CB83" i="12"/>
  <c r="CD85" i="12"/>
  <c r="CB177" i="8"/>
  <c r="CD108" i="8"/>
  <c r="CE108" i="12" s="1"/>
  <c r="CD193" i="8"/>
  <c r="CD112" i="8"/>
  <c r="CE112" i="12" s="1"/>
  <c r="CD194" i="8"/>
  <c r="CD120" i="8"/>
  <c r="CE120" i="12" s="1"/>
  <c r="CD196" i="8"/>
  <c r="CD132" i="8"/>
  <c r="CE132" i="12" s="1"/>
  <c r="CD199" i="8"/>
  <c r="CD144" i="8"/>
  <c r="CE144" i="12" s="1"/>
  <c r="CD202" i="8"/>
  <c r="CD148" i="8"/>
  <c r="CE148" i="12" s="1"/>
  <c r="CD203" i="8"/>
  <c r="CD152" i="8"/>
  <c r="CE152" i="12" s="1"/>
  <c r="CD204" i="8"/>
  <c r="CD156" i="8"/>
  <c r="CE156" i="12" s="1"/>
  <c r="CD205" i="8"/>
  <c r="CD160" i="8"/>
  <c r="CE160" i="12" s="1"/>
  <c r="CD206" i="8"/>
  <c r="CD164" i="8"/>
  <c r="CE164" i="12" s="1"/>
  <c r="CD207" i="8"/>
  <c r="CB101" i="8"/>
  <c r="CC6" i="12"/>
  <c r="CB103" i="8"/>
  <c r="CC8" i="12"/>
  <c r="CB105" i="8"/>
  <c r="CC10" i="12"/>
  <c r="CB107" i="8"/>
  <c r="CC12" i="12"/>
  <c r="CB109" i="8"/>
  <c r="CC14" i="12"/>
  <c r="CB111" i="8"/>
  <c r="CC16" i="12"/>
  <c r="CB113" i="8"/>
  <c r="CC18" i="12"/>
  <c r="CB115" i="8"/>
  <c r="CC20" i="12"/>
  <c r="CB117" i="8"/>
  <c r="CC22" i="12"/>
  <c r="CC24" i="12"/>
  <c r="CB121" i="8"/>
  <c r="CC26" i="12"/>
  <c r="CB123" i="8"/>
  <c r="CC28" i="12"/>
  <c r="CB125" i="8"/>
  <c r="CC30" i="12"/>
  <c r="CB127" i="8"/>
  <c r="CC32" i="12"/>
  <c r="CB129" i="8"/>
  <c r="CC34" i="12"/>
  <c r="CB131" i="8"/>
  <c r="CC36" i="12"/>
  <c r="CB133" i="8"/>
  <c r="CC38" i="12"/>
  <c r="CB135" i="8"/>
  <c r="CC40" i="12"/>
  <c r="CB137" i="8"/>
  <c r="CC42" i="12"/>
  <c r="CB139" i="8"/>
  <c r="CC44" i="12"/>
  <c r="CB141" i="8"/>
  <c r="CC46" i="12"/>
  <c r="CB143" i="8"/>
  <c r="CC48" i="12"/>
  <c r="CB145" i="8"/>
  <c r="CC50" i="12"/>
  <c r="CB147" i="8"/>
  <c r="CC52" i="12"/>
  <c r="CB149" i="8"/>
  <c r="CC54" i="12"/>
  <c r="CB151" i="8"/>
  <c r="CC56" i="12"/>
  <c r="CB153" i="8"/>
  <c r="CC58" i="12"/>
  <c r="CB155" i="8"/>
  <c r="CC60" i="12"/>
  <c r="CB157" i="8"/>
  <c r="CC62" i="12"/>
  <c r="CB159" i="8"/>
  <c r="CC64" i="12"/>
  <c r="CB161" i="8"/>
  <c r="CC66" i="12"/>
  <c r="CB163" i="8"/>
  <c r="CC68" i="12"/>
  <c r="CB165" i="8"/>
  <c r="CC70" i="12"/>
  <c r="CB167" i="8"/>
  <c r="CC72" i="12"/>
  <c r="CC74" i="12"/>
  <c r="CC76" i="12"/>
  <c r="CC78" i="12"/>
  <c r="CC80" i="12"/>
  <c r="CD82" i="12"/>
  <c r="CA82" i="12"/>
  <c r="CB82" i="12"/>
  <c r="CD84" i="12"/>
  <c r="CA177" i="8"/>
  <c r="CA175" i="8"/>
  <c r="CA173" i="8"/>
  <c r="CA171" i="8"/>
  <c r="CA169" i="8"/>
  <c r="CD116" i="8"/>
  <c r="CE116" i="12" s="1"/>
  <c r="CD195" i="8"/>
  <c r="CD124" i="8"/>
  <c r="CE124" i="12" s="1"/>
  <c r="CD197" i="8"/>
  <c r="CD136" i="8"/>
  <c r="CE136" i="12" s="1"/>
  <c r="CD200" i="8"/>
  <c r="CD140" i="8"/>
  <c r="CE140" i="12" s="1"/>
  <c r="CD201" i="8"/>
  <c r="CC101" i="8"/>
  <c r="CD6" i="12"/>
  <c r="CC103" i="8"/>
  <c r="CD103" i="12" s="1"/>
  <c r="CD8" i="12"/>
  <c r="CC105" i="8"/>
  <c r="CD10" i="12"/>
  <c r="CC107" i="8"/>
  <c r="CD12" i="12"/>
  <c r="CC109" i="8"/>
  <c r="CD14" i="12"/>
  <c r="CC111" i="8"/>
  <c r="CD16" i="12"/>
  <c r="CC113" i="8"/>
  <c r="CD113" i="12" s="1"/>
  <c r="CD18" i="12"/>
  <c r="CC115" i="8"/>
  <c r="CD115" i="12" s="1"/>
  <c r="CD20" i="12"/>
  <c r="CC117" i="8"/>
  <c r="CD22" i="12"/>
  <c r="CD24" i="12"/>
  <c r="CC121" i="8"/>
  <c r="CD121" i="12" s="1"/>
  <c r="CD26" i="12"/>
  <c r="CC123" i="8"/>
  <c r="CD28" i="12"/>
  <c r="CC125" i="8"/>
  <c r="CD30" i="12"/>
  <c r="CC127" i="8"/>
  <c r="CD127" i="12" s="1"/>
  <c r="CD32" i="12"/>
  <c r="CC129" i="8"/>
  <c r="CD129" i="12" s="1"/>
  <c r="CD34" i="12"/>
  <c r="CC131" i="8"/>
  <c r="CD36" i="12"/>
  <c r="CC133" i="8"/>
  <c r="CD38" i="12"/>
  <c r="CC135" i="8"/>
  <c r="CD40" i="12"/>
  <c r="CC137" i="8"/>
  <c r="CD42" i="12"/>
  <c r="CC139" i="8"/>
  <c r="CD44" i="12"/>
  <c r="CC141" i="8"/>
  <c r="CD141" i="12" s="1"/>
  <c r="CD46" i="12"/>
  <c r="CC143" i="8"/>
  <c r="CD143" i="12" s="1"/>
  <c r="CD48" i="12"/>
  <c r="CC145" i="8"/>
  <c r="CD50" i="12"/>
  <c r="CC147" i="8"/>
  <c r="CD52" i="12"/>
  <c r="CC149" i="8"/>
  <c r="CD54" i="12"/>
  <c r="CC151" i="8"/>
  <c r="CD56" i="12"/>
  <c r="CC153" i="8"/>
  <c r="CD58" i="12"/>
  <c r="CC155" i="8"/>
  <c r="CD155" i="12" s="1"/>
  <c r="CD60" i="12"/>
  <c r="CC157" i="8"/>
  <c r="CD157" i="12" s="1"/>
  <c r="CD62" i="12"/>
  <c r="CC159" i="8"/>
  <c r="CD64" i="12"/>
  <c r="CC161" i="8"/>
  <c r="CD66" i="12"/>
  <c r="CC163" i="8"/>
  <c r="CD68" i="12"/>
  <c r="CC165" i="8"/>
  <c r="CD70" i="12"/>
  <c r="CC167" i="8"/>
  <c r="CD72" i="12"/>
  <c r="CD74" i="12"/>
  <c r="CD76" i="12"/>
  <c r="CD78" i="12"/>
  <c r="CD80" i="12"/>
  <c r="CC86" i="12"/>
  <c r="CB86" i="12"/>
  <c r="CD176" i="8"/>
  <c r="CD172" i="8"/>
  <c r="CE172" i="12" s="1"/>
  <c r="CD168" i="8"/>
  <c r="CE168" i="12" s="1"/>
  <c r="CA100" i="8"/>
  <c r="CA5" i="12"/>
  <c r="CB5" i="12"/>
  <c r="CA102" i="8"/>
  <c r="CA7" i="12"/>
  <c r="CB7" i="12"/>
  <c r="CA104" i="8"/>
  <c r="CA9" i="12"/>
  <c r="CB9" i="12"/>
  <c r="CA192" i="8"/>
  <c r="CA106" i="8"/>
  <c r="CA11" i="12"/>
  <c r="CB11" i="12"/>
  <c r="CA108" i="8"/>
  <c r="CA13" i="12"/>
  <c r="CB13" i="12"/>
  <c r="CA193" i="8"/>
  <c r="CA110" i="8"/>
  <c r="CA15" i="12"/>
  <c r="CB15" i="12"/>
  <c r="CA112" i="8"/>
  <c r="CA17" i="12"/>
  <c r="CB17" i="12"/>
  <c r="CA194" i="8"/>
  <c r="CA114" i="8"/>
  <c r="CA19" i="12"/>
  <c r="CB19" i="12"/>
  <c r="CA116" i="8"/>
  <c r="CA21" i="12"/>
  <c r="CB21" i="12"/>
  <c r="CA195" i="8"/>
  <c r="CA118" i="8"/>
  <c r="CA23" i="12"/>
  <c r="CB23" i="12"/>
  <c r="CA120" i="8"/>
  <c r="CA25" i="12"/>
  <c r="CB25" i="12"/>
  <c r="CA196" i="8"/>
  <c r="CA122" i="8"/>
  <c r="CA27" i="12"/>
  <c r="CB27" i="12"/>
  <c r="CA124" i="8"/>
  <c r="CA29" i="12"/>
  <c r="CB29" i="12"/>
  <c r="CA197" i="8"/>
  <c r="CA126" i="8"/>
  <c r="CA31" i="12"/>
  <c r="CB31" i="12"/>
  <c r="CA128" i="8"/>
  <c r="CA33" i="12"/>
  <c r="CB33" i="12"/>
  <c r="CA198" i="8"/>
  <c r="CA130" i="8"/>
  <c r="CA35" i="12"/>
  <c r="CB35" i="12"/>
  <c r="CA132" i="8"/>
  <c r="CA37" i="12"/>
  <c r="CB37" i="12"/>
  <c r="CA199" i="8"/>
  <c r="CA134" i="8"/>
  <c r="CA39" i="12"/>
  <c r="CB39" i="12"/>
  <c r="CA136" i="8"/>
  <c r="CA41" i="12"/>
  <c r="CB41" i="12"/>
  <c r="CA200" i="8"/>
  <c r="CA138" i="8"/>
  <c r="CA43" i="12"/>
  <c r="CB43" i="12"/>
  <c r="CA140" i="8"/>
  <c r="CA45" i="12"/>
  <c r="CB45" i="12"/>
  <c r="CA201" i="8"/>
  <c r="CA142" i="8"/>
  <c r="CA47" i="12"/>
  <c r="CB47" i="12"/>
  <c r="CA144" i="8"/>
  <c r="CA49" i="12"/>
  <c r="CB49" i="12"/>
  <c r="CA202" i="8"/>
  <c r="CA146" i="8"/>
  <c r="CA51" i="12"/>
  <c r="CB51" i="12"/>
  <c r="CA148" i="8"/>
  <c r="CA53" i="12"/>
  <c r="CB53" i="12"/>
  <c r="CA203" i="8"/>
  <c r="CA150" i="8"/>
  <c r="CA55" i="12"/>
  <c r="CB55" i="12"/>
  <c r="CA152" i="8"/>
  <c r="CA57" i="12"/>
  <c r="CB57" i="12"/>
  <c r="CA204" i="8"/>
  <c r="CA154" i="8"/>
  <c r="CA59" i="12"/>
  <c r="CB59" i="12"/>
  <c r="CA156" i="8"/>
  <c r="CA61" i="12"/>
  <c r="CB61" i="12"/>
  <c r="CA205" i="8"/>
  <c r="CA158" i="8"/>
  <c r="CA63" i="12"/>
  <c r="CB63" i="12"/>
  <c r="CA160" i="8"/>
  <c r="CA65" i="12"/>
  <c r="CB65" i="12"/>
  <c r="CA206" i="8"/>
  <c r="CA162" i="8"/>
  <c r="CA67" i="12"/>
  <c r="CB67" i="12"/>
  <c r="CA164" i="8"/>
  <c r="CB69" i="12"/>
  <c r="CA69" i="12"/>
  <c r="CA207" i="8"/>
  <c r="CA166" i="8"/>
  <c r="CA71" i="12"/>
  <c r="CB71" i="12"/>
  <c r="CB73" i="12"/>
  <c r="CA73" i="12"/>
  <c r="CA208" i="8"/>
  <c r="CA75" i="12"/>
  <c r="CB75" i="12"/>
  <c r="CB77" i="12"/>
  <c r="CA77" i="12"/>
  <c r="CA209" i="8"/>
  <c r="CB79" i="12"/>
  <c r="CA79" i="12"/>
  <c r="CA81" i="12"/>
  <c r="CB81" i="12"/>
  <c r="CA210" i="8"/>
  <c r="CC84" i="12"/>
  <c r="CB178" i="8"/>
  <c r="CB176" i="8"/>
  <c r="CB174" i="8"/>
  <c r="CB172" i="8"/>
  <c r="CB170" i="8"/>
  <c r="CB168" i="8"/>
  <c r="CC178" i="8"/>
  <c r="CC174" i="8"/>
  <c r="CB108" i="8"/>
  <c r="CC13" i="12"/>
  <c r="CB193" i="8"/>
  <c r="CB110" i="8"/>
  <c r="CC15" i="12"/>
  <c r="CB112" i="8"/>
  <c r="CC17" i="12"/>
  <c r="CB194" i="8"/>
  <c r="CB114" i="8"/>
  <c r="CC114" i="12" s="1"/>
  <c r="CC19" i="12"/>
  <c r="CC21" i="12"/>
  <c r="CB195" i="8"/>
  <c r="CB120" i="8"/>
  <c r="CC25" i="12"/>
  <c r="CB196" i="8"/>
  <c r="CB124" i="8"/>
  <c r="CC29" i="12"/>
  <c r="CB197" i="8"/>
  <c r="CB128" i="8"/>
  <c r="CC33" i="12"/>
  <c r="CB198" i="8"/>
  <c r="CB136" i="8"/>
  <c r="CC41" i="12"/>
  <c r="CB200" i="8"/>
  <c r="CB148" i="8"/>
  <c r="CC53" i="12"/>
  <c r="CB203" i="8"/>
  <c r="CB166" i="8"/>
  <c r="CC166" i="12" s="1"/>
  <c r="CC71" i="12"/>
  <c r="CB116" i="8"/>
  <c r="CC100" i="8"/>
  <c r="CD100" i="12" s="1"/>
  <c r="CB106" i="8"/>
  <c r="CC104" i="8"/>
  <c r="CD104" i="12" s="1"/>
  <c r="CC110" i="8"/>
  <c r="CB118" i="8"/>
  <c r="CB102" i="8"/>
  <c r="CD119" i="8"/>
  <c r="CE119" i="12" s="1"/>
  <c r="CD117" i="8"/>
  <c r="CE117" i="12" s="1"/>
  <c r="CD105" i="8"/>
  <c r="CE105" i="12" s="1"/>
  <c r="CD101" i="8"/>
  <c r="CE101" i="12" s="1"/>
  <c r="CC119" i="8"/>
  <c r="CB119" i="8"/>
  <c r="CA119" i="8"/>
  <c r="CA113" i="8"/>
  <c r="CA107" i="8"/>
  <c r="CA103" i="8"/>
  <c r="CA191" i="8"/>
  <c r="CB191" i="8"/>
  <c r="CN84" i="8"/>
  <c r="CN85" i="8"/>
  <c r="CN86" i="8"/>
  <c r="CN83" i="8"/>
  <c r="BT189" i="8"/>
  <c r="BU189" i="8"/>
  <c r="BV189" i="8"/>
  <c r="BW189" i="8"/>
  <c r="BX189" i="8"/>
  <c r="BY189" i="8"/>
  <c r="BZ189" i="8"/>
  <c r="BT190" i="8"/>
  <c r="BU190" i="8"/>
  <c r="BV190" i="8"/>
  <c r="BW190" i="8"/>
  <c r="BX190" i="8"/>
  <c r="BY190" i="8"/>
  <c r="BZ190" i="8"/>
  <c r="BS190" i="8"/>
  <c r="BS189" i="8"/>
  <c r="BS173" i="8"/>
  <c r="BS173" i="12" s="1"/>
  <c r="BS174" i="8"/>
  <c r="BT174" i="8"/>
  <c r="BS175" i="8"/>
  <c r="BT175" i="8"/>
  <c r="BU175" i="8"/>
  <c r="BS98" i="8"/>
  <c r="BT98" i="8"/>
  <c r="BU98" i="8"/>
  <c r="BV98" i="8"/>
  <c r="BW98" i="8"/>
  <c r="BX98" i="8"/>
  <c r="BY98" i="8"/>
  <c r="BZ98" i="8"/>
  <c r="BT97" i="8"/>
  <c r="BU97" i="8"/>
  <c r="BV97" i="8"/>
  <c r="BW97" i="8"/>
  <c r="BX97" i="8"/>
  <c r="BY97" i="8"/>
  <c r="BZ97" i="8"/>
  <c r="BS97" i="8"/>
  <c r="CN77" i="8"/>
  <c r="CN78" i="8"/>
  <c r="CN79" i="8"/>
  <c r="CN80" i="8"/>
  <c r="CN81" i="8"/>
  <c r="CN82" i="8"/>
  <c r="F180" i="24" l="1"/>
  <c r="F179" i="24"/>
  <c r="CC120" i="12"/>
  <c r="CD176" i="12"/>
  <c r="CE176" i="12"/>
  <c r="CD134" i="12"/>
  <c r="CD109" i="12"/>
  <c r="CD149" i="12"/>
  <c r="CC168" i="12"/>
  <c r="CD161" i="12"/>
  <c r="CD147" i="12"/>
  <c r="CD133" i="12"/>
  <c r="CD150" i="12"/>
  <c r="CD163" i="12"/>
  <c r="CD106" i="12"/>
  <c r="CD168" i="12"/>
  <c r="CD135" i="12"/>
  <c r="CD159" i="12"/>
  <c r="CD145" i="12"/>
  <c r="CD131" i="12"/>
  <c r="CD170" i="12"/>
  <c r="CD111" i="12"/>
  <c r="CD122" i="12"/>
  <c r="CC106" i="12"/>
  <c r="CD167" i="12"/>
  <c r="CD153" i="12"/>
  <c r="CD139" i="12"/>
  <c r="CD125" i="12"/>
  <c r="CD166" i="12"/>
  <c r="CC169" i="12"/>
  <c r="CC124" i="12"/>
  <c r="CD165" i="12"/>
  <c r="CD151" i="12"/>
  <c r="CD137" i="12"/>
  <c r="CD123" i="12"/>
  <c r="CD142" i="12"/>
  <c r="CD110" i="12"/>
  <c r="CD154" i="12"/>
  <c r="CC116" i="12"/>
  <c r="CC148" i="12"/>
  <c r="CD172" i="12"/>
  <c r="CD138" i="12"/>
  <c r="CC172" i="12"/>
  <c r="CD107" i="12"/>
  <c r="CD130" i="12"/>
  <c r="CC179" i="12"/>
  <c r="CD175" i="12"/>
  <c r="CD171" i="12"/>
  <c r="CD179" i="12"/>
  <c r="CD126" i="12"/>
  <c r="CC119" i="12"/>
  <c r="CD173" i="12"/>
  <c r="CD162" i="12"/>
  <c r="CD177" i="12"/>
  <c r="CD174" i="12"/>
  <c r="CC175" i="12"/>
  <c r="CC136" i="12"/>
  <c r="CC112" i="12"/>
  <c r="CC170" i="12"/>
  <c r="CC171" i="12"/>
  <c r="CC118" i="12"/>
  <c r="CD178" i="12"/>
  <c r="CC102" i="12"/>
  <c r="CC117" i="12"/>
  <c r="CC109" i="12"/>
  <c r="CC101" i="12"/>
  <c r="CC165" i="12"/>
  <c r="CC157" i="12"/>
  <c r="CC149" i="12"/>
  <c r="CC141" i="12"/>
  <c r="CC133" i="12"/>
  <c r="CC125" i="12"/>
  <c r="CD128" i="12"/>
  <c r="CC113" i="12"/>
  <c r="CC105" i="12"/>
  <c r="CC162" i="12"/>
  <c r="CC156" i="12"/>
  <c r="CC173" i="12"/>
  <c r="CC176" i="12"/>
  <c r="CC177" i="12"/>
  <c r="CC126" i="12"/>
  <c r="CC108" i="12"/>
  <c r="CD148" i="12"/>
  <c r="CD116" i="12"/>
  <c r="CC158" i="12"/>
  <c r="CC152" i="12"/>
  <c r="CB168" i="12"/>
  <c r="CD164" i="12"/>
  <c r="CD132" i="12"/>
  <c r="CC146" i="12"/>
  <c r="CC140" i="12"/>
  <c r="CC137" i="12"/>
  <c r="CC129" i="12"/>
  <c r="CC121" i="12"/>
  <c r="CD112" i="12"/>
  <c r="CC128" i="12"/>
  <c r="CB119" i="12"/>
  <c r="CC178" i="12"/>
  <c r="CB162" i="12"/>
  <c r="CB148" i="12"/>
  <c r="CB130" i="12"/>
  <c r="CB116" i="12"/>
  <c r="CB169" i="12"/>
  <c r="CC167" i="12"/>
  <c r="CC159" i="12"/>
  <c r="CC151" i="12"/>
  <c r="CC143" i="12"/>
  <c r="CC135" i="12"/>
  <c r="CC127" i="12"/>
  <c r="CD136" i="12"/>
  <c r="CC150" i="12"/>
  <c r="CB103" i="12"/>
  <c r="CB158" i="12"/>
  <c r="CB144" i="12"/>
  <c r="CB126" i="12"/>
  <c r="CB112" i="12"/>
  <c r="CB100" i="12"/>
  <c r="CB171" i="12"/>
  <c r="CB111" i="12"/>
  <c r="CB101" i="12"/>
  <c r="CB176" i="12"/>
  <c r="CC132" i="12"/>
  <c r="CB154" i="12"/>
  <c r="CB140" i="12"/>
  <c r="CB122" i="12"/>
  <c r="CB108" i="12"/>
  <c r="CB173" i="12"/>
  <c r="CB115" i="12"/>
  <c r="CD160" i="12"/>
  <c r="CD108" i="12"/>
  <c r="CC104" i="12"/>
  <c r="CB113" i="12"/>
  <c r="CB150" i="12"/>
  <c r="CB136" i="12"/>
  <c r="CB118" i="12"/>
  <c r="CB104" i="12"/>
  <c r="CD105" i="12"/>
  <c r="CB175" i="12"/>
  <c r="CC115" i="12"/>
  <c r="CC107" i="12"/>
  <c r="CB167" i="12"/>
  <c r="CB163" i="12"/>
  <c r="CB159" i="12"/>
  <c r="CA155" i="12"/>
  <c r="CB155" i="12"/>
  <c r="CB151" i="12"/>
  <c r="CB147" i="12"/>
  <c r="CB143" i="12"/>
  <c r="CB139" i="12"/>
  <c r="CB135" i="12"/>
  <c r="CA131" i="12"/>
  <c r="CB131" i="12"/>
  <c r="CB127" i="12"/>
  <c r="CB123" i="12"/>
  <c r="CD140" i="12"/>
  <c r="CB170" i="12"/>
  <c r="CB178" i="12"/>
  <c r="CC154" i="12"/>
  <c r="CC130" i="12"/>
  <c r="CB164" i="12"/>
  <c r="CB146" i="12"/>
  <c r="CB132" i="12"/>
  <c r="CB114" i="12"/>
  <c r="CA177" i="12"/>
  <c r="CB177" i="12"/>
  <c r="CC163" i="12"/>
  <c r="CC155" i="12"/>
  <c r="CC147" i="12"/>
  <c r="CC139" i="12"/>
  <c r="CC131" i="12"/>
  <c r="CC123" i="12"/>
  <c r="CB105" i="12"/>
  <c r="CD152" i="12"/>
  <c r="CD120" i="12"/>
  <c r="CC160" i="12"/>
  <c r="CC138" i="12"/>
  <c r="CC100" i="12"/>
  <c r="CB128" i="12"/>
  <c r="CB110" i="12"/>
  <c r="CA179" i="12"/>
  <c r="CB179" i="12"/>
  <c r="CB109" i="12"/>
  <c r="CB172" i="12"/>
  <c r="CC144" i="12"/>
  <c r="CB107" i="12"/>
  <c r="CC110" i="12"/>
  <c r="CB138" i="12"/>
  <c r="CB106" i="12"/>
  <c r="CC153" i="12"/>
  <c r="CB117" i="12"/>
  <c r="CD144" i="12"/>
  <c r="CC134" i="12"/>
  <c r="CA160" i="12"/>
  <c r="CB160" i="12"/>
  <c r="CB142" i="12"/>
  <c r="CD119" i="12"/>
  <c r="CC174" i="12"/>
  <c r="CB156" i="12"/>
  <c r="CB124" i="12"/>
  <c r="CB102" i="12"/>
  <c r="CC161" i="12"/>
  <c r="CC145" i="12"/>
  <c r="CB166" i="12"/>
  <c r="CB152" i="12"/>
  <c r="CB134" i="12"/>
  <c r="CB120" i="12"/>
  <c r="CD117" i="12"/>
  <c r="CD101" i="12"/>
  <c r="CC111" i="12"/>
  <c r="CC103" i="12"/>
  <c r="CB165" i="12"/>
  <c r="CB161" i="12"/>
  <c r="CB157" i="12"/>
  <c r="CB153" i="12"/>
  <c r="CB149" i="12"/>
  <c r="CB145" i="12"/>
  <c r="CB141" i="12"/>
  <c r="CB137" i="12"/>
  <c r="CB133" i="12"/>
  <c r="CB129" i="12"/>
  <c r="CB125" i="12"/>
  <c r="CB121" i="12"/>
  <c r="CD156" i="12"/>
  <c r="CD124" i="12"/>
  <c r="CB174" i="12"/>
  <c r="CC164" i="12"/>
  <c r="CC142" i="12"/>
  <c r="CC122" i="12"/>
  <c r="BU175" i="12"/>
  <c r="BS174" i="12"/>
  <c r="BT174" i="12"/>
  <c r="BS175" i="12"/>
  <c r="BT175" i="12"/>
  <c r="BY16" i="12"/>
  <c r="BY8" i="12"/>
  <c r="BW173" i="8"/>
  <c r="BY20" i="12"/>
  <c r="BY12" i="12"/>
  <c r="BV174" i="8"/>
  <c r="BU110" i="8"/>
  <c r="BU160" i="8"/>
  <c r="BZ191" i="8"/>
  <c r="BZ81" i="12"/>
  <c r="BZ174" i="8"/>
  <c r="CA174" i="12" s="1"/>
  <c r="BX72" i="12"/>
  <c r="BX71" i="12"/>
  <c r="BX70" i="12"/>
  <c r="BX69" i="12"/>
  <c r="BX68" i="12"/>
  <c r="BX67" i="12"/>
  <c r="BX66" i="12"/>
  <c r="BX65" i="12"/>
  <c r="BX64" i="12"/>
  <c r="BX63" i="12"/>
  <c r="BX62" i="12"/>
  <c r="BX61" i="12"/>
  <c r="BX60" i="12"/>
  <c r="BX59" i="12"/>
  <c r="BX58" i="12"/>
  <c r="BX57" i="12"/>
  <c r="BX56" i="12"/>
  <c r="BX55" i="12"/>
  <c r="BX54" i="12"/>
  <c r="BV100" i="8"/>
  <c r="BU69" i="12"/>
  <c r="BU68" i="12"/>
  <c r="BU67" i="12"/>
  <c r="BU66" i="12"/>
  <c r="BU53" i="12"/>
  <c r="BU52" i="12"/>
  <c r="BU51" i="12"/>
  <c r="BU50" i="12"/>
  <c r="BU36" i="12"/>
  <c r="BU34" i="12"/>
  <c r="BU7" i="12"/>
  <c r="BU6" i="12"/>
  <c r="BS170" i="8"/>
  <c r="BS170" i="12" s="1"/>
  <c r="BS169" i="8"/>
  <c r="BS169" i="12" s="1"/>
  <c r="BS168" i="8"/>
  <c r="BS168" i="12" s="1"/>
  <c r="BS133" i="8"/>
  <c r="BS118" i="8"/>
  <c r="BT7" i="12"/>
  <c r="BT6" i="12"/>
  <c r="BY152" i="8"/>
  <c r="BY136" i="8"/>
  <c r="BY104" i="8"/>
  <c r="BX53" i="12"/>
  <c r="BX52" i="12"/>
  <c r="BX51" i="12"/>
  <c r="BX50" i="12"/>
  <c r="BX49" i="12"/>
  <c r="BX48" i="12"/>
  <c r="BX47" i="12"/>
  <c r="BX46" i="12"/>
  <c r="BX45" i="12"/>
  <c r="BX44" i="12"/>
  <c r="BX43" i="12"/>
  <c r="BX41" i="12"/>
  <c r="BX8" i="12"/>
  <c r="BU127" i="8"/>
  <c r="BU125" i="8"/>
  <c r="BU112" i="8"/>
  <c r="BS135" i="8"/>
  <c r="BZ172" i="8"/>
  <c r="CA172" i="12" s="1"/>
  <c r="BZ169" i="8"/>
  <c r="CA169" i="12" s="1"/>
  <c r="BS120" i="8"/>
  <c r="BY132" i="8"/>
  <c r="BY128" i="8"/>
  <c r="BY124" i="8"/>
  <c r="BY120" i="8"/>
  <c r="BX40" i="12"/>
  <c r="BX39" i="12"/>
  <c r="BX38" i="12"/>
  <c r="BX37" i="12"/>
  <c r="BX36" i="12"/>
  <c r="BX35" i="12"/>
  <c r="BX34" i="12"/>
  <c r="BX33" i="12"/>
  <c r="BX32" i="12"/>
  <c r="BX31" i="12"/>
  <c r="BX10" i="12"/>
  <c r="BX7" i="12"/>
  <c r="BV154" i="8"/>
  <c r="BW45" i="12"/>
  <c r="BW43" i="12"/>
  <c r="BW28" i="12"/>
  <c r="BW26" i="12"/>
  <c r="BT114" i="8"/>
  <c r="BW25" i="12"/>
  <c r="BV120" i="8"/>
  <c r="BW24" i="12"/>
  <c r="BV119" i="8"/>
  <c r="BW23" i="12"/>
  <c r="BV118" i="8"/>
  <c r="BW22" i="12"/>
  <c r="BV117" i="8"/>
  <c r="BW21" i="12"/>
  <c r="BV116" i="8"/>
  <c r="BW20" i="12"/>
  <c r="BV115" i="8"/>
  <c r="BW19" i="12"/>
  <c r="BV114" i="8"/>
  <c r="BW18" i="12"/>
  <c r="BV113" i="8"/>
  <c r="BW17" i="12"/>
  <c r="BV112" i="8"/>
  <c r="BW16" i="12"/>
  <c r="BV111" i="8"/>
  <c r="BW15" i="12"/>
  <c r="BV110" i="8"/>
  <c r="BW14" i="12"/>
  <c r="BV109" i="8"/>
  <c r="BW13" i="12"/>
  <c r="BW12" i="12"/>
  <c r="BV107" i="8"/>
  <c r="BW11" i="12"/>
  <c r="BW10" i="12"/>
  <c r="BV105" i="8"/>
  <c r="BW9" i="12"/>
  <c r="BV104" i="8"/>
  <c r="BW8" i="12"/>
  <c r="BV103" i="8"/>
  <c r="BW7" i="12"/>
  <c r="BV102" i="8"/>
  <c r="BW6" i="12"/>
  <c r="BV101" i="8"/>
  <c r="BT162" i="8"/>
  <c r="BT147" i="8"/>
  <c r="BV121" i="8"/>
  <c r="BV106" i="8"/>
  <c r="BY81" i="12"/>
  <c r="BW77" i="12"/>
  <c r="BV172" i="8"/>
  <c r="BW73" i="12"/>
  <c r="BV168" i="8"/>
  <c r="BW71" i="12"/>
  <c r="BV166" i="8"/>
  <c r="BW70" i="12"/>
  <c r="BV165" i="8"/>
  <c r="BW69" i="12"/>
  <c r="BV164" i="8"/>
  <c r="BW68" i="12"/>
  <c r="BV163" i="8"/>
  <c r="BW67" i="12"/>
  <c r="BV162" i="8"/>
  <c r="BW66" i="12"/>
  <c r="BV161" i="8"/>
  <c r="BW65" i="12"/>
  <c r="BV160" i="8"/>
  <c r="BW64" i="12"/>
  <c r="BV159" i="8"/>
  <c r="BW63" i="12"/>
  <c r="BV158" i="8"/>
  <c r="BW62" i="12"/>
  <c r="BV157" i="8"/>
  <c r="BW61" i="12"/>
  <c r="BW60" i="12"/>
  <c r="BW59" i="12"/>
  <c r="BW58" i="12"/>
  <c r="BW57" i="12"/>
  <c r="BV152" i="8"/>
  <c r="BW56" i="12"/>
  <c r="BV151" i="8"/>
  <c r="BW55" i="12"/>
  <c r="BV150" i="8"/>
  <c r="BW54" i="12"/>
  <c r="BV149" i="8"/>
  <c r="BW53" i="12"/>
  <c r="BV148" i="8"/>
  <c r="BW52" i="12"/>
  <c r="BV147" i="8"/>
  <c r="BW51" i="12"/>
  <c r="BV146" i="8"/>
  <c r="BW50" i="12"/>
  <c r="BV145" i="8"/>
  <c r="BW49" i="12"/>
  <c r="BV144" i="8"/>
  <c r="BW48" i="12"/>
  <c r="BV143" i="8"/>
  <c r="BW47" i="12"/>
  <c r="BV142" i="8"/>
  <c r="BW46" i="12"/>
  <c r="BV141" i="8"/>
  <c r="BW44" i="12"/>
  <c r="BV139" i="8"/>
  <c r="BW42" i="12"/>
  <c r="BV137" i="8"/>
  <c r="BW41" i="12"/>
  <c r="BV136" i="8"/>
  <c r="BW40" i="12"/>
  <c r="BV135" i="8"/>
  <c r="BW39" i="12"/>
  <c r="BV134" i="8"/>
  <c r="BW38" i="12"/>
  <c r="BV133" i="8"/>
  <c r="BW37" i="12"/>
  <c r="BV132" i="8"/>
  <c r="BW36" i="12"/>
  <c r="BV131" i="8"/>
  <c r="BW35" i="12"/>
  <c r="BV130" i="8"/>
  <c r="BW34" i="12"/>
  <c r="BV129" i="8"/>
  <c r="BW33" i="12"/>
  <c r="BV128" i="8"/>
  <c r="BW32" i="12"/>
  <c r="BV127" i="8"/>
  <c r="BW31" i="12"/>
  <c r="BV126" i="8"/>
  <c r="BW30" i="12"/>
  <c r="BV125" i="8"/>
  <c r="BW29" i="12"/>
  <c r="BV124" i="8"/>
  <c r="BW27" i="12"/>
  <c r="BV122" i="8"/>
  <c r="BU5" i="12"/>
  <c r="BT100" i="8"/>
  <c r="BT191" i="8"/>
  <c r="BW81" i="12"/>
  <c r="BX81" i="12"/>
  <c r="BY79" i="12"/>
  <c r="BX174" i="8"/>
  <c r="BW78" i="12"/>
  <c r="BV173" i="8"/>
  <c r="BV77" i="12"/>
  <c r="BU172" i="8"/>
  <c r="BV76" i="12"/>
  <c r="BU171" i="8"/>
  <c r="BV75" i="12"/>
  <c r="BU170" i="8"/>
  <c r="BV74" i="12"/>
  <c r="BU169" i="8"/>
  <c r="BV73" i="12"/>
  <c r="BU168" i="8"/>
  <c r="BV72" i="12"/>
  <c r="BU167" i="8"/>
  <c r="BV71" i="12"/>
  <c r="BU166" i="8"/>
  <c r="BV70" i="12"/>
  <c r="BU165" i="8"/>
  <c r="BV69" i="12"/>
  <c r="BU164" i="8"/>
  <c r="BV68" i="12"/>
  <c r="BU163" i="8"/>
  <c r="BV67" i="12"/>
  <c r="BU162" i="8"/>
  <c r="BV66" i="12"/>
  <c r="BU161" i="8"/>
  <c r="BV65" i="12"/>
  <c r="BV64" i="12"/>
  <c r="BV63" i="12"/>
  <c r="BV62" i="12"/>
  <c r="BV61" i="12"/>
  <c r="BU156" i="8"/>
  <c r="BV60" i="12"/>
  <c r="BU155" i="8"/>
  <c r="BV59" i="12"/>
  <c r="BU154" i="8"/>
  <c r="BV58" i="12"/>
  <c r="BU153" i="8"/>
  <c r="BV57" i="12"/>
  <c r="BU152" i="8"/>
  <c r="BV56" i="12"/>
  <c r="BU151" i="8"/>
  <c r="BV55" i="12"/>
  <c r="BU150" i="8"/>
  <c r="BV54" i="12"/>
  <c r="BU149" i="8"/>
  <c r="BV53" i="12"/>
  <c r="BU148" i="8"/>
  <c r="BV52" i="12"/>
  <c r="BU147" i="8"/>
  <c r="BV51" i="12"/>
  <c r="BU146" i="8"/>
  <c r="BV50" i="12"/>
  <c r="BU145" i="8"/>
  <c r="BV49" i="12"/>
  <c r="BV48" i="12"/>
  <c r="BV47" i="12"/>
  <c r="BV46" i="12"/>
  <c r="BU141" i="8"/>
  <c r="BV45" i="12"/>
  <c r="BU140" i="8"/>
  <c r="BV44" i="12"/>
  <c r="BU139" i="8"/>
  <c r="BV43" i="12"/>
  <c r="BU138" i="8"/>
  <c r="BV42" i="12"/>
  <c r="BU137" i="8"/>
  <c r="BV41" i="12"/>
  <c r="BU136" i="8"/>
  <c r="BT161" i="8"/>
  <c r="BV153" i="8"/>
  <c r="BT146" i="8"/>
  <c r="BX173" i="8"/>
  <c r="BY78" i="12"/>
  <c r="BW169" i="8"/>
  <c r="BX74" i="12"/>
  <c r="BZ79" i="12"/>
  <c r="BW72" i="12"/>
  <c r="BV167" i="8"/>
  <c r="BX79" i="12"/>
  <c r="BW174" i="8"/>
  <c r="BU77" i="12"/>
  <c r="BT172" i="8"/>
  <c r="BU73" i="12"/>
  <c r="BT168" i="8"/>
  <c r="BU70" i="12"/>
  <c r="BT165" i="8"/>
  <c r="BU63" i="12"/>
  <c r="BT158" i="8"/>
  <c r="BU59" i="12"/>
  <c r="BT154" i="8"/>
  <c r="BU56" i="12"/>
  <c r="BT151" i="8"/>
  <c r="BU49" i="12"/>
  <c r="BT144" i="8"/>
  <c r="BU43" i="12"/>
  <c r="BT138" i="8"/>
  <c r="BU30" i="12"/>
  <c r="BT125" i="8"/>
  <c r="BU26" i="12"/>
  <c r="BT121" i="8"/>
  <c r="BU24" i="12"/>
  <c r="BT119" i="8"/>
  <c r="BU21" i="12"/>
  <c r="BU18" i="12"/>
  <c r="BT113" i="8"/>
  <c r="BU14" i="12"/>
  <c r="BT109" i="8"/>
  <c r="BU10" i="12"/>
  <c r="BT105" i="8"/>
  <c r="BZ80" i="12"/>
  <c r="BT78" i="12"/>
  <c r="BU78" i="12"/>
  <c r="BT173" i="8"/>
  <c r="BS77" i="12"/>
  <c r="BT77" i="12"/>
  <c r="BT76" i="12"/>
  <c r="BT75" i="12"/>
  <c r="BT74" i="12"/>
  <c r="BT73" i="12"/>
  <c r="BT72" i="12"/>
  <c r="BT71" i="12"/>
  <c r="BT70" i="12"/>
  <c r="BT69" i="12"/>
  <c r="BS164" i="8"/>
  <c r="BT68" i="12"/>
  <c r="BS163" i="8"/>
  <c r="BT67" i="12"/>
  <c r="BS162" i="8"/>
  <c r="BT66" i="12"/>
  <c r="BS161" i="8"/>
  <c r="BT65" i="12"/>
  <c r="BS160" i="8"/>
  <c r="BT64" i="12"/>
  <c r="BS159" i="8"/>
  <c r="BT63" i="12"/>
  <c r="BS158" i="8"/>
  <c r="BT62" i="12"/>
  <c r="BS157" i="8"/>
  <c r="BT61" i="12"/>
  <c r="BS156" i="8"/>
  <c r="BT60" i="12"/>
  <c r="BS155" i="8"/>
  <c r="BT59" i="12"/>
  <c r="BS154" i="8"/>
  <c r="BT58" i="12"/>
  <c r="BS153" i="8"/>
  <c r="BT57" i="12"/>
  <c r="BT56" i="12"/>
  <c r="BT55" i="12"/>
  <c r="BT54" i="12"/>
  <c r="BT53" i="12"/>
  <c r="BS148" i="8"/>
  <c r="BT52" i="12"/>
  <c r="BS147" i="8"/>
  <c r="BT51" i="12"/>
  <c r="BS146" i="8"/>
  <c r="BT50" i="12"/>
  <c r="BS145" i="8"/>
  <c r="BT49" i="12"/>
  <c r="BS144" i="8"/>
  <c r="BT48" i="12"/>
  <c r="BS143" i="8"/>
  <c r="BT47" i="12"/>
  <c r="BS142" i="8"/>
  <c r="BT46" i="12"/>
  <c r="BS141" i="8"/>
  <c r="BT45" i="12"/>
  <c r="BS140" i="8"/>
  <c r="BT44" i="12"/>
  <c r="BS139" i="8"/>
  <c r="BT43" i="12"/>
  <c r="BS138" i="8"/>
  <c r="BT42" i="12"/>
  <c r="BS137" i="8"/>
  <c r="BT41" i="12"/>
  <c r="BS136" i="8"/>
  <c r="BT40" i="12"/>
  <c r="BT39" i="12"/>
  <c r="BS134" i="8"/>
  <c r="BT38" i="12"/>
  <c r="BT37" i="12"/>
  <c r="BS132" i="8"/>
  <c r="BT36" i="12"/>
  <c r="BS131" i="8"/>
  <c r="BT35" i="12"/>
  <c r="BS130" i="8"/>
  <c r="BT34" i="12"/>
  <c r="BS129" i="8"/>
  <c r="BT33" i="12"/>
  <c r="BS128" i="8"/>
  <c r="BT32" i="12"/>
  <c r="BS127" i="8"/>
  <c r="BT31" i="12"/>
  <c r="BS126" i="8"/>
  <c r="BT30" i="12"/>
  <c r="BS125" i="8"/>
  <c r="BT29" i="12"/>
  <c r="BS124" i="8"/>
  <c r="BT28" i="12"/>
  <c r="BS123" i="8"/>
  <c r="BT27" i="12"/>
  <c r="BS122" i="8"/>
  <c r="BT26" i="12"/>
  <c r="BS121" i="8"/>
  <c r="BT25" i="12"/>
  <c r="BT24" i="12"/>
  <c r="BS119" i="8"/>
  <c r="BT23" i="12"/>
  <c r="BT22" i="12"/>
  <c r="BS117" i="8"/>
  <c r="BT21" i="12"/>
  <c r="BS116" i="8"/>
  <c r="BT20" i="12"/>
  <c r="BS115" i="8"/>
  <c r="BT19" i="12"/>
  <c r="BS114" i="8"/>
  <c r="BT18" i="12"/>
  <c r="BS113" i="8"/>
  <c r="BT17" i="12"/>
  <c r="BS112" i="8"/>
  <c r="BT16" i="12"/>
  <c r="BS111" i="8"/>
  <c r="BT15" i="12"/>
  <c r="BS110" i="8"/>
  <c r="BT14" i="12"/>
  <c r="BS109" i="8"/>
  <c r="BT13" i="12"/>
  <c r="BS108" i="8"/>
  <c r="BT12" i="12"/>
  <c r="BS107" i="8"/>
  <c r="BT11" i="12"/>
  <c r="BS106" i="8"/>
  <c r="BT10" i="12"/>
  <c r="BS105" i="8"/>
  <c r="BS101" i="8"/>
  <c r="BT9" i="12"/>
  <c r="BS104" i="8"/>
  <c r="BT8" i="12"/>
  <c r="BS103" i="8"/>
  <c r="BS167" i="8"/>
  <c r="BU159" i="8"/>
  <c r="BS152" i="8"/>
  <c r="BU144" i="8"/>
  <c r="BT131" i="8"/>
  <c r="BT116" i="8"/>
  <c r="BW172" i="8"/>
  <c r="BX77" i="12"/>
  <c r="BZ175" i="8"/>
  <c r="CA175" i="12" s="1"/>
  <c r="BZ84" i="12"/>
  <c r="BW75" i="12"/>
  <c r="BV170" i="8"/>
  <c r="BU74" i="12"/>
  <c r="BT169" i="8"/>
  <c r="BU65" i="12"/>
  <c r="BT160" i="8"/>
  <c r="BU60" i="12"/>
  <c r="BT155" i="8"/>
  <c r="BU55" i="12"/>
  <c r="BT150" i="8"/>
  <c r="BU47" i="12"/>
  <c r="BT142" i="8"/>
  <c r="BU44" i="12"/>
  <c r="BT139" i="8"/>
  <c r="BU41" i="12"/>
  <c r="BT136" i="8"/>
  <c r="BU39" i="12"/>
  <c r="BT134" i="8"/>
  <c r="BU37" i="12"/>
  <c r="BT132" i="8"/>
  <c r="BU33" i="12"/>
  <c r="BT128" i="8"/>
  <c r="BU28" i="12"/>
  <c r="BT123" i="8"/>
  <c r="BU22" i="12"/>
  <c r="BT117" i="8"/>
  <c r="BU17" i="12"/>
  <c r="BT112" i="8"/>
  <c r="BU11" i="12"/>
  <c r="BT106" i="8"/>
  <c r="BT145" i="8"/>
  <c r="BW191" i="8"/>
  <c r="BX5" i="12"/>
  <c r="BZ168" i="8"/>
  <c r="CA168" i="12" s="1"/>
  <c r="BZ167" i="8"/>
  <c r="CA167" i="12" s="1"/>
  <c r="BS166" i="8"/>
  <c r="BU158" i="8"/>
  <c r="BS151" i="8"/>
  <c r="BU143" i="8"/>
  <c r="BT129" i="8"/>
  <c r="BW171" i="8"/>
  <c r="BX76" i="12"/>
  <c r="BT5" i="12"/>
  <c r="BS100" i="8"/>
  <c r="BS191" i="8"/>
  <c r="BW74" i="12"/>
  <c r="BV169" i="8"/>
  <c r="BY174" i="8"/>
  <c r="BY83" i="12"/>
  <c r="BZ83" i="12"/>
  <c r="BU76" i="12"/>
  <c r="BT171" i="8"/>
  <c r="BU71" i="12"/>
  <c r="BT166" i="8"/>
  <c r="BU62" i="12"/>
  <c r="BT157" i="8"/>
  <c r="BU57" i="12"/>
  <c r="BT152" i="8"/>
  <c r="BU46" i="12"/>
  <c r="BT141" i="8"/>
  <c r="BU31" i="12"/>
  <c r="BT126" i="8"/>
  <c r="BU27" i="12"/>
  <c r="BT122" i="8"/>
  <c r="BU23" i="12"/>
  <c r="BT118" i="8"/>
  <c r="BU19" i="12"/>
  <c r="BU15" i="12"/>
  <c r="BT110" i="8"/>
  <c r="BU12" i="12"/>
  <c r="BT107" i="8"/>
  <c r="BU8" i="12"/>
  <c r="BT103" i="8"/>
  <c r="BW79" i="12"/>
  <c r="BZ171" i="8"/>
  <c r="CA171" i="12" s="1"/>
  <c r="BZ170" i="8"/>
  <c r="CA170" i="12" s="1"/>
  <c r="BX100" i="8"/>
  <c r="BY5" i="12"/>
  <c r="BY82" i="12"/>
  <c r="BX82" i="12"/>
  <c r="BX80" i="12"/>
  <c r="BW175" i="8"/>
  <c r="BZ173" i="8"/>
  <c r="CA173" i="12" s="1"/>
  <c r="BY172" i="8"/>
  <c r="BZ77" i="12"/>
  <c r="BY171" i="8"/>
  <c r="BZ76" i="12"/>
  <c r="BY170" i="8"/>
  <c r="BZ75" i="12"/>
  <c r="BY169" i="8"/>
  <c r="BZ74" i="12"/>
  <c r="BY168" i="8"/>
  <c r="BZ73" i="12"/>
  <c r="BY167" i="8"/>
  <c r="BZ72" i="12"/>
  <c r="BY166" i="8"/>
  <c r="BZ71" i="12"/>
  <c r="BY165" i="8"/>
  <c r="BZ70" i="12"/>
  <c r="BZ69" i="12"/>
  <c r="BY164" i="8"/>
  <c r="BY163" i="8"/>
  <c r="BZ68" i="12"/>
  <c r="BY162" i="8"/>
  <c r="BZ67" i="12"/>
  <c r="BY161" i="8"/>
  <c r="BZ66" i="12"/>
  <c r="BZ65" i="12"/>
  <c r="BY160" i="8"/>
  <c r="BY159" i="8"/>
  <c r="BZ64" i="12"/>
  <c r="BY158" i="8"/>
  <c r="BZ63" i="12"/>
  <c r="BY157" i="8"/>
  <c r="BZ62" i="12"/>
  <c r="BZ61" i="12"/>
  <c r="BY156" i="8"/>
  <c r="BY155" i="8"/>
  <c r="BZ60" i="12"/>
  <c r="BY154" i="8"/>
  <c r="BZ59" i="12"/>
  <c r="BY153" i="8"/>
  <c r="BZ58" i="12"/>
  <c r="BZ57" i="12"/>
  <c r="BY175" i="8"/>
  <c r="BS165" i="8"/>
  <c r="BU157" i="8"/>
  <c r="BS150" i="8"/>
  <c r="BU142" i="8"/>
  <c r="BW168" i="8"/>
  <c r="BX73" i="12"/>
  <c r="BX78" i="12"/>
  <c r="BW76" i="12"/>
  <c r="BV171" i="8"/>
  <c r="BV5" i="12"/>
  <c r="BU100" i="8"/>
  <c r="BU191" i="8"/>
  <c r="BV78" i="12"/>
  <c r="BU173" i="8"/>
  <c r="BU75" i="12"/>
  <c r="BT170" i="8"/>
  <c r="BU170" i="12" s="1"/>
  <c r="BU72" i="12"/>
  <c r="BT167" i="8"/>
  <c r="BU64" i="12"/>
  <c r="BT159" i="8"/>
  <c r="BU61" i="12"/>
  <c r="BT156" i="8"/>
  <c r="BU58" i="12"/>
  <c r="BT153" i="8"/>
  <c r="BU54" i="12"/>
  <c r="BT149" i="8"/>
  <c r="BU48" i="12"/>
  <c r="BT143" i="8"/>
  <c r="BU45" i="12"/>
  <c r="BT140" i="8"/>
  <c r="BU42" i="12"/>
  <c r="BT137" i="8"/>
  <c r="BU40" i="12"/>
  <c r="BT135" i="8"/>
  <c r="BU38" i="12"/>
  <c r="BT133" i="8"/>
  <c r="BU35" i="12"/>
  <c r="BT130" i="8"/>
  <c r="BU32" i="12"/>
  <c r="BT127" i="8"/>
  <c r="BU29" i="12"/>
  <c r="BT124" i="8"/>
  <c r="BU25" i="12"/>
  <c r="BT120" i="8"/>
  <c r="BU20" i="12"/>
  <c r="BT115" i="8"/>
  <c r="BU16" i="12"/>
  <c r="BT111" i="8"/>
  <c r="BU13" i="12"/>
  <c r="BT108" i="8"/>
  <c r="BU9" i="12"/>
  <c r="BT104" i="8"/>
  <c r="BW5" i="12"/>
  <c r="BV191" i="8"/>
  <c r="BZ82" i="12"/>
  <c r="BX175" i="8"/>
  <c r="BY80" i="12"/>
  <c r="BU79" i="12"/>
  <c r="BV79" i="12"/>
  <c r="BU174" i="8"/>
  <c r="BY191" i="8"/>
  <c r="BZ5" i="12"/>
  <c r="BV80" i="12"/>
  <c r="BW80" i="12"/>
  <c r="BV175" i="8"/>
  <c r="BY173" i="8"/>
  <c r="BZ78" i="12"/>
  <c r="BX172" i="8"/>
  <c r="BY77" i="12"/>
  <c r="BX171" i="8"/>
  <c r="BY76" i="12"/>
  <c r="BX170" i="8"/>
  <c r="BY75" i="12"/>
  <c r="BX169" i="8"/>
  <c r="BY74" i="12"/>
  <c r="BX168" i="8"/>
  <c r="BY73" i="12"/>
  <c r="BX167" i="8"/>
  <c r="BY72" i="12"/>
  <c r="BX166" i="8"/>
  <c r="BY71" i="12"/>
  <c r="BX165" i="8"/>
  <c r="BY70" i="12"/>
  <c r="BX164" i="8"/>
  <c r="BY69" i="12"/>
  <c r="BX163" i="8"/>
  <c r="BY68" i="12"/>
  <c r="BX162" i="8"/>
  <c r="BY67" i="12"/>
  <c r="BX161" i="8"/>
  <c r="BY66" i="12"/>
  <c r="BX160" i="8"/>
  <c r="BY65" i="12"/>
  <c r="BX159" i="8"/>
  <c r="BY64" i="12"/>
  <c r="BX158" i="8"/>
  <c r="BY63" i="12"/>
  <c r="BX157" i="8"/>
  <c r="BY62" i="12"/>
  <c r="BX156" i="8"/>
  <c r="BY61" i="12"/>
  <c r="BX155" i="8"/>
  <c r="BY60" i="12"/>
  <c r="BX154" i="8"/>
  <c r="BY59" i="12"/>
  <c r="BX153" i="8"/>
  <c r="BY58" i="12"/>
  <c r="BX152" i="8"/>
  <c r="BY57" i="12"/>
  <c r="BX151" i="8"/>
  <c r="BY56" i="12"/>
  <c r="BX150" i="8"/>
  <c r="BY55" i="12"/>
  <c r="BX149" i="8"/>
  <c r="BY54" i="12"/>
  <c r="BX148" i="8"/>
  <c r="BY53" i="12"/>
  <c r="BX147" i="8"/>
  <c r="BY52" i="12"/>
  <c r="BX146" i="8"/>
  <c r="BY51" i="12"/>
  <c r="BX145" i="8"/>
  <c r="BY50" i="12"/>
  <c r="BX144" i="8"/>
  <c r="BY49" i="12"/>
  <c r="BX143" i="8"/>
  <c r="BY48" i="12"/>
  <c r="BX142" i="8"/>
  <c r="BY47" i="12"/>
  <c r="BX141" i="8"/>
  <c r="BY46" i="12"/>
  <c r="BX140" i="8"/>
  <c r="BY45" i="12"/>
  <c r="BX139" i="8"/>
  <c r="BY44" i="12"/>
  <c r="BX138" i="8"/>
  <c r="BY43" i="12"/>
  <c r="BX137" i="8"/>
  <c r="BY42" i="12"/>
  <c r="BX136" i="8"/>
  <c r="BY41" i="12"/>
  <c r="BX135" i="8"/>
  <c r="BY40" i="12"/>
  <c r="BX134" i="8"/>
  <c r="BY39" i="12"/>
  <c r="BX133" i="8"/>
  <c r="BY38" i="12"/>
  <c r="BX132" i="8"/>
  <c r="BY37" i="12"/>
  <c r="BX131" i="8"/>
  <c r="BY36" i="12"/>
  <c r="BX130" i="8"/>
  <c r="BY35" i="12"/>
  <c r="BX129" i="8"/>
  <c r="BY34" i="12"/>
  <c r="BX128" i="8"/>
  <c r="BY33" i="12"/>
  <c r="BX127" i="8"/>
  <c r="BY32" i="12"/>
  <c r="BX126" i="8"/>
  <c r="BY31" i="12"/>
  <c r="BX125" i="8"/>
  <c r="BY30" i="12"/>
  <c r="BX124" i="8"/>
  <c r="BY29" i="12"/>
  <c r="BX123" i="8"/>
  <c r="BY28" i="12"/>
  <c r="BX122" i="8"/>
  <c r="BY27" i="12"/>
  <c r="BX121" i="8"/>
  <c r="BY26" i="12"/>
  <c r="BX120" i="8"/>
  <c r="BY25" i="12"/>
  <c r="BX119" i="8"/>
  <c r="BY24" i="12"/>
  <c r="BX118" i="8"/>
  <c r="BY23" i="12"/>
  <c r="BX117" i="8"/>
  <c r="BY22" i="12"/>
  <c r="BX116" i="8"/>
  <c r="BY21" i="12"/>
  <c r="BX114" i="8"/>
  <c r="BY19" i="12"/>
  <c r="BX113" i="8"/>
  <c r="BY18" i="12"/>
  <c r="BX112" i="8"/>
  <c r="BY17" i="12"/>
  <c r="BX110" i="8"/>
  <c r="BY15" i="12"/>
  <c r="BX109" i="8"/>
  <c r="BY14" i="12"/>
  <c r="BX108" i="8"/>
  <c r="BY13" i="12"/>
  <c r="BX106" i="8"/>
  <c r="BY11" i="12"/>
  <c r="BS172" i="8"/>
  <c r="BT164" i="8"/>
  <c r="BV156" i="8"/>
  <c r="BS149" i="8"/>
  <c r="BV140" i="8"/>
  <c r="BW170" i="8"/>
  <c r="BX75" i="12"/>
  <c r="BW137" i="8"/>
  <c r="BX42" i="12"/>
  <c r="BX30" i="12"/>
  <c r="BX29" i="12"/>
  <c r="BX28" i="12"/>
  <c r="BX27" i="12"/>
  <c r="BX26" i="12"/>
  <c r="BX25" i="12"/>
  <c r="BX24" i="12"/>
  <c r="BX23" i="12"/>
  <c r="BW117" i="8"/>
  <c r="BX22" i="12"/>
  <c r="BX21" i="12"/>
  <c r="BX20" i="12"/>
  <c r="BX19" i="12"/>
  <c r="BX18" i="12"/>
  <c r="BX17" i="12"/>
  <c r="BX16" i="12"/>
  <c r="BX15" i="12"/>
  <c r="BX14" i="12"/>
  <c r="BX13" i="12"/>
  <c r="BX12" i="12"/>
  <c r="BW106" i="8"/>
  <c r="BX11" i="12"/>
  <c r="BX9" i="12"/>
  <c r="BS171" i="8"/>
  <c r="BT163" i="8"/>
  <c r="BU163" i="12" s="1"/>
  <c r="BV155" i="8"/>
  <c r="BT148" i="8"/>
  <c r="BV138" i="8"/>
  <c r="BV123" i="8"/>
  <c r="BV108" i="8"/>
  <c r="BV40" i="12"/>
  <c r="BV39" i="12"/>
  <c r="BV38" i="12"/>
  <c r="BV37" i="12"/>
  <c r="BV36" i="12"/>
  <c r="BV35" i="12"/>
  <c r="BV34" i="12"/>
  <c r="BV33" i="12"/>
  <c r="BV32" i="12"/>
  <c r="BV31" i="12"/>
  <c r="BV30" i="12"/>
  <c r="BV29" i="12"/>
  <c r="BV28" i="12"/>
  <c r="BV27" i="12"/>
  <c r="BV26" i="12"/>
  <c r="BV25" i="12"/>
  <c r="BV24" i="12"/>
  <c r="BV23" i="12"/>
  <c r="BV22" i="12"/>
  <c r="BV21" i="12"/>
  <c r="BV20" i="12"/>
  <c r="BV19" i="12"/>
  <c r="BV18" i="12"/>
  <c r="BV17" i="12"/>
  <c r="BV16" i="12"/>
  <c r="BV15" i="12"/>
  <c r="BV14" i="12"/>
  <c r="BV13" i="12"/>
  <c r="BV12" i="12"/>
  <c r="BV11" i="12"/>
  <c r="BV10" i="12"/>
  <c r="BV9" i="12"/>
  <c r="BV8" i="12"/>
  <c r="BV7" i="12"/>
  <c r="BV6" i="12"/>
  <c r="BU123" i="8"/>
  <c r="BU121" i="8"/>
  <c r="BU108" i="8"/>
  <c r="BU106" i="8"/>
  <c r="BU134" i="8"/>
  <c r="BU119" i="8"/>
  <c r="BU117" i="8"/>
  <c r="BV117" i="12" s="1"/>
  <c r="BU104" i="8"/>
  <c r="BU102" i="8"/>
  <c r="BU132" i="8"/>
  <c r="BV132" i="12" s="1"/>
  <c r="BU130" i="8"/>
  <c r="BU115" i="8"/>
  <c r="BU113" i="8"/>
  <c r="BT102" i="8"/>
  <c r="BU128" i="8"/>
  <c r="BU126" i="8"/>
  <c r="BU111" i="8"/>
  <c r="BU109" i="8"/>
  <c r="BS102" i="8"/>
  <c r="BY151" i="8"/>
  <c r="BZ56" i="12"/>
  <c r="BY150" i="8"/>
  <c r="BZ55" i="12"/>
  <c r="BY149" i="8"/>
  <c r="BZ54" i="12"/>
  <c r="BZ53" i="12"/>
  <c r="BY147" i="8"/>
  <c r="BZ52" i="12"/>
  <c r="BY146" i="8"/>
  <c r="BZ51" i="12"/>
  <c r="BY145" i="8"/>
  <c r="BZ50" i="12"/>
  <c r="BZ49" i="12"/>
  <c r="BY143" i="8"/>
  <c r="BZ48" i="12"/>
  <c r="BY142" i="8"/>
  <c r="BZ47" i="12"/>
  <c r="BY141" i="8"/>
  <c r="BZ46" i="12"/>
  <c r="BZ45" i="12"/>
  <c r="BY139" i="8"/>
  <c r="BZ44" i="12"/>
  <c r="BY138" i="8"/>
  <c r="BZ43" i="12"/>
  <c r="BY137" i="8"/>
  <c r="BZ42" i="12"/>
  <c r="BZ41" i="12"/>
  <c r="BY135" i="8"/>
  <c r="BZ40" i="12"/>
  <c r="BY134" i="8"/>
  <c r="BZ39" i="12"/>
  <c r="BY133" i="8"/>
  <c r="BZ38" i="12"/>
  <c r="BZ37" i="12"/>
  <c r="BY131" i="8"/>
  <c r="BZ36" i="12"/>
  <c r="BY130" i="8"/>
  <c r="BZ35" i="12"/>
  <c r="BY129" i="8"/>
  <c r="BZ34" i="12"/>
  <c r="BZ33" i="12"/>
  <c r="BY127" i="8"/>
  <c r="BZ32" i="12"/>
  <c r="BY126" i="8"/>
  <c r="BZ31" i="12"/>
  <c r="BY125" i="8"/>
  <c r="BZ30" i="12"/>
  <c r="BZ29" i="12"/>
  <c r="BY123" i="8"/>
  <c r="BZ28" i="12"/>
  <c r="BY122" i="8"/>
  <c r="BZ27" i="12"/>
  <c r="BY121" i="8"/>
  <c r="BZ26" i="12"/>
  <c r="BZ25" i="12"/>
  <c r="BY119" i="8"/>
  <c r="BZ24" i="12"/>
  <c r="BY118" i="8"/>
  <c r="BZ23" i="12"/>
  <c r="BY117" i="8"/>
  <c r="BZ22" i="12"/>
  <c r="BZ21" i="12"/>
  <c r="BZ20" i="12"/>
  <c r="BY114" i="8"/>
  <c r="BZ19" i="12"/>
  <c r="BY113" i="8"/>
  <c r="BZ18" i="12"/>
  <c r="BZ17" i="12"/>
  <c r="BZ16" i="12"/>
  <c r="BY110" i="8"/>
  <c r="BZ15" i="12"/>
  <c r="BY109" i="8"/>
  <c r="BZ14" i="12"/>
  <c r="BZ13" i="12"/>
  <c r="BZ12" i="12"/>
  <c r="BY106" i="8"/>
  <c r="BZ11" i="12"/>
  <c r="BY105" i="8"/>
  <c r="BZ10" i="12"/>
  <c r="BZ9" i="12"/>
  <c r="BZ8" i="12"/>
  <c r="BY102" i="8"/>
  <c r="BZ7" i="12"/>
  <c r="BY101" i="8"/>
  <c r="BZ6" i="12"/>
  <c r="BY148" i="8"/>
  <c r="BU124" i="8"/>
  <c r="BU122" i="8"/>
  <c r="BY116" i="8"/>
  <c r="BU107" i="8"/>
  <c r="BU105" i="8"/>
  <c r="BX105" i="8"/>
  <c r="BY10" i="12"/>
  <c r="BX104" i="8"/>
  <c r="BY9" i="12"/>
  <c r="BX102" i="8"/>
  <c r="BY7" i="12"/>
  <c r="BX101" i="8"/>
  <c r="BY6" i="12"/>
  <c r="BY144" i="8"/>
  <c r="BU135" i="8"/>
  <c r="BU133" i="8"/>
  <c r="BU120" i="8"/>
  <c r="BU118" i="8"/>
  <c r="BY112" i="8"/>
  <c r="BU103" i="8"/>
  <c r="BU101" i="8"/>
  <c r="BX6" i="12"/>
  <c r="BY140" i="8"/>
  <c r="BU131" i="8"/>
  <c r="BU129" i="8"/>
  <c r="BU116" i="8"/>
  <c r="BU114" i="8"/>
  <c r="BY108" i="8"/>
  <c r="BT101" i="8"/>
  <c r="BW166" i="8"/>
  <c r="BW162" i="8"/>
  <c r="BW157" i="8"/>
  <c r="BW151" i="8"/>
  <c r="BW148" i="8"/>
  <c r="BW142" i="8"/>
  <c r="BW138" i="8"/>
  <c r="BW133" i="8"/>
  <c r="BW129" i="8"/>
  <c r="BW125" i="8"/>
  <c r="BW122" i="8"/>
  <c r="BW120" i="8"/>
  <c r="BW115" i="8"/>
  <c r="BW112" i="8"/>
  <c r="BW110" i="8"/>
  <c r="BW108" i="8"/>
  <c r="BW105" i="8"/>
  <c r="BW103" i="8"/>
  <c r="BW102" i="8"/>
  <c r="BW100" i="8"/>
  <c r="BX191" i="8"/>
  <c r="BW163" i="8"/>
  <c r="BW158" i="8"/>
  <c r="BW154" i="8"/>
  <c r="BW149" i="8"/>
  <c r="BW144" i="8"/>
  <c r="BW141" i="8"/>
  <c r="BW136" i="8"/>
  <c r="BW132" i="8"/>
  <c r="BW127" i="8"/>
  <c r="BW123" i="8"/>
  <c r="BW119" i="8"/>
  <c r="BW114" i="8"/>
  <c r="BW164" i="8"/>
  <c r="BW159" i="8"/>
  <c r="BW153" i="8"/>
  <c r="BW146" i="8"/>
  <c r="BZ165" i="8"/>
  <c r="CA165" i="12" s="1"/>
  <c r="BZ163" i="8"/>
  <c r="CA163" i="12" s="1"/>
  <c r="BZ161" i="8"/>
  <c r="CA161" i="12" s="1"/>
  <c r="BZ160" i="8"/>
  <c r="BZ158" i="8"/>
  <c r="CA158" i="12" s="1"/>
  <c r="BZ157" i="8"/>
  <c r="CA157" i="12" s="1"/>
  <c r="BZ156" i="8"/>
  <c r="CA156" i="12" s="1"/>
  <c r="BZ155" i="8"/>
  <c r="BZ154" i="8"/>
  <c r="CA154" i="12" s="1"/>
  <c r="BZ153" i="8"/>
  <c r="CA153" i="12" s="1"/>
  <c r="BZ152" i="8"/>
  <c r="BZ151" i="8"/>
  <c r="CA151" i="12" s="1"/>
  <c r="BZ150" i="8"/>
  <c r="CA150" i="12" s="1"/>
  <c r="BZ149" i="8"/>
  <c r="CA149" i="12" s="1"/>
  <c r="BZ148" i="8"/>
  <c r="CA148" i="12" s="1"/>
  <c r="BZ147" i="8"/>
  <c r="CA147" i="12" s="1"/>
  <c r="BZ146" i="8"/>
  <c r="CA146" i="12" s="1"/>
  <c r="BZ145" i="8"/>
  <c r="CA145" i="12" s="1"/>
  <c r="BZ144" i="8"/>
  <c r="CA144" i="12" s="1"/>
  <c r="BZ143" i="8"/>
  <c r="CA143" i="12" s="1"/>
  <c r="BZ142" i="8"/>
  <c r="CA142" i="12" s="1"/>
  <c r="BZ141" i="8"/>
  <c r="CA141" i="12" s="1"/>
  <c r="BZ140" i="8"/>
  <c r="CA140" i="12" s="1"/>
  <c r="BZ139" i="8"/>
  <c r="CA139" i="12" s="1"/>
  <c r="BZ138" i="8"/>
  <c r="CA138" i="12" s="1"/>
  <c r="BZ137" i="8"/>
  <c r="CA137" i="12" s="1"/>
  <c r="BZ136" i="8"/>
  <c r="CA136" i="12" s="1"/>
  <c r="BZ135" i="8"/>
  <c r="CA135" i="12" s="1"/>
  <c r="BZ134" i="8"/>
  <c r="CA134" i="12" s="1"/>
  <c r="BZ133" i="8"/>
  <c r="CA133" i="12" s="1"/>
  <c r="BZ132" i="8"/>
  <c r="CA132" i="12" s="1"/>
  <c r="BZ131" i="8"/>
  <c r="BZ130" i="8"/>
  <c r="CA130" i="12" s="1"/>
  <c r="BZ129" i="8"/>
  <c r="CA129" i="12" s="1"/>
  <c r="BZ128" i="8"/>
  <c r="BZ128" i="12" s="1"/>
  <c r="BZ127" i="8"/>
  <c r="CA127" i="12" s="1"/>
  <c r="BZ126" i="8"/>
  <c r="CA126" i="12" s="1"/>
  <c r="BZ125" i="8"/>
  <c r="CA125" i="12" s="1"/>
  <c r="BZ124" i="8"/>
  <c r="CA124" i="12" s="1"/>
  <c r="BZ123" i="8"/>
  <c r="CA123" i="12" s="1"/>
  <c r="BZ122" i="8"/>
  <c r="CA122" i="12" s="1"/>
  <c r="BZ121" i="8"/>
  <c r="CA121" i="12" s="1"/>
  <c r="BZ120" i="8"/>
  <c r="CA120" i="12" s="1"/>
  <c r="BZ119" i="8"/>
  <c r="CA119" i="12" s="1"/>
  <c r="BZ118" i="8"/>
  <c r="CA118" i="12" s="1"/>
  <c r="BZ117" i="8"/>
  <c r="CA117" i="12" s="1"/>
  <c r="BZ116" i="8"/>
  <c r="CA116" i="12" s="1"/>
  <c r="BZ115" i="8"/>
  <c r="CA115" i="12" s="1"/>
  <c r="BZ114" i="8"/>
  <c r="CA114" i="12" s="1"/>
  <c r="BZ113" i="8"/>
  <c r="CA113" i="12" s="1"/>
  <c r="BZ112" i="8"/>
  <c r="CA112" i="12" s="1"/>
  <c r="BZ111" i="8"/>
  <c r="CA111" i="12" s="1"/>
  <c r="BZ110" i="8"/>
  <c r="CA110" i="12" s="1"/>
  <c r="BZ109" i="8"/>
  <c r="CA109" i="12" s="1"/>
  <c r="BZ108" i="8"/>
  <c r="CA108" i="12" s="1"/>
  <c r="BZ107" i="8"/>
  <c r="CA107" i="12" s="1"/>
  <c r="BZ106" i="8"/>
  <c r="CA106" i="12" s="1"/>
  <c r="BZ105" i="8"/>
  <c r="CA105" i="12" s="1"/>
  <c r="BZ104" i="8"/>
  <c r="CA104" i="12" s="1"/>
  <c r="BZ103" i="8"/>
  <c r="CA103" i="12" s="1"/>
  <c r="BZ102" i="8"/>
  <c r="CA102" i="12" s="1"/>
  <c r="BZ101" i="8"/>
  <c r="CA101" i="12" s="1"/>
  <c r="BZ100" i="8"/>
  <c r="CA100" i="12" s="1"/>
  <c r="BW165" i="8"/>
  <c r="BW160" i="8"/>
  <c r="BW156" i="8"/>
  <c r="BW152" i="8"/>
  <c r="BW147" i="8"/>
  <c r="BW143" i="8"/>
  <c r="BW139" i="8"/>
  <c r="BW134" i="8"/>
  <c r="BW130" i="8"/>
  <c r="BW126" i="8"/>
  <c r="BW118" i="8"/>
  <c r="BZ166" i="8"/>
  <c r="CA166" i="12" s="1"/>
  <c r="BZ164" i="8"/>
  <c r="CA164" i="12" s="1"/>
  <c r="BZ162" i="8"/>
  <c r="CA162" i="12" s="1"/>
  <c r="BZ159" i="8"/>
  <c r="CA159" i="12" s="1"/>
  <c r="BY100" i="8"/>
  <c r="BY115" i="8"/>
  <c r="BY111" i="8"/>
  <c r="BY107" i="8"/>
  <c r="BY103" i="8"/>
  <c r="BX115" i="8"/>
  <c r="BX111" i="8"/>
  <c r="BX107" i="8"/>
  <c r="BX103" i="8"/>
  <c r="BW167" i="8"/>
  <c r="BW161" i="8"/>
  <c r="BW155" i="8"/>
  <c r="BW150" i="8"/>
  <c r="BW145" i="8"/>
  <c r="BW140" i="8"/>
  <c r="BW135" i="8"/>
  <c r="BW131" i="8"/>
  <c r="BW128" i="8"/>
  <c r="BW124" i="8"/>
  <c r="BW121" i="8"/>
  <c r="BW116" i="8"/>
  <c r="BW113" i="8"/>
  <c r="BW111" i="8"/>
  <c r="BW109" i="8"/>
  <c r="BW107" i="8"/>
  <c r="BW104" i="8"/>
  <c r="BW101" i="8"/>
  <c r="DH76" i="8"/>
  <c r="DH75" i="8"/>
  <c r="DH74" i="8"/>
  <c r="DH73" i="8"/>
  <c r="CT73" i="8"/>
  <c r="CT74" i="8"/>
  <c r="CT75" i="8"/>
  <c r="CT76" i="8"/>
  <c r="BV128" i="12" l="1"/>
  <c r="BX151" i="12"/>
  <c r="BZ152" i="12"/>
  <c r="BT165" i="12"/>
  <c r="BZ172" i="12"/>
  <c r="BY107" i="12"/>
  <c r="BY166" i="12"/>
  <c r="BY111" i="12"/>
  <c r="BY103" i="12"/>
  <c r="BY115" i="12"/>
  <c r="BV109" i="12"/>
  <c r="BT138" i="12"/>
  <c r="CA152" i="12"/>
  <c r="BW173" i="12"/>
  <c r="BX156" i="12"/>
  <c r="BU137" i="12"/>
  <c r="BU136" i="12"/>
  <c r="BV118" i="12"/>
  <c r="BY154" i="12"/>
  <c r="BX159" i="12"/>
  <c r="BT146" i="12"/>
  <c r="BZ136" i="12"/>
  <c r="BX152" i="12"/>
  <c r="BY162" i="12"/>
  <c r="BX102" i="12"/>
  <c r="BY170" i="12"/>
  <c r="BV115" i="12"/>
  <c r="BU138" i="12"/>
  <c r="BX101" i="12"/>
  <c r="BX155" i="12"/>
  <c r="CA128" i="12"/>
  <c r="BV130" i="12"/>
  <c r="BY158" i="12"/>
  <c r="BV106" i="12"/>
  <c r="BX167" i="12"/>
  <c r="BT113" i="12"/>
  <c r="BT114" i="12"/>
  <c r="BV110" i="12"/>
  <c r="BX127" i="12"/>
  <c r="BX163" i="12"/>
  <c r="BX142" i="12"/>
  <c r="BX126" i="12"/>
  <c r="BU156" i="12"/>
  <c r="BU110" i="12"/>
  <c r="BY175" i="12"/>
  <c r="BZ169" i="12"/>
  <c r="BU166" i="12"/>
  <c r="BT133" i="12"/>
  <c r="BT168" i="12"/>
  <c r="BX104" i="12"/>
  <c r="BW100" i="12"/>
  <c r="BU148" i="12"/>
  <c r="BV100" i="12"/>
  <c r="BV101" i="12"/>
  <c r="BU139" i="12"/>
  <c r="BV131" i="12"/>
  <c r="BV122" i="12"/>
  <c r="BU152" i="12"/>
  <c r="BX131" i="12"/>
  <c r="BX139" i="12"/>
  <c r="BX114" i="12"/>
  <c r="BX109" i="12"/>
  <c r="BX135" i="12"/>
  <c r="BX143" i="12"/>
  <c r="BX119" i="12"/>
  <c r="BY128" i="12"/>
  <c r="BY152" i="12"/>
  <c r="BV160" i="12"/>
  <c r="BX147" i="12"/>
  <c r="BX123" i="12"/>
  <c r="BU127" i="12"/>
  <c r="BU153" i="12"/>
  <c r="BV127" i="12"/>
  <c r="BW169" i="12"/>
  <c r="BY132" i="12"/>
  <c r="BZ132" i="12"/>
  <c r="BZ174" i="12"/>
  <c r="BZ103" i="12"/>
  <c r="BY124" i="12"/>
  <c r="BY136" i="12"/>
  <c r="BZ107" i="12"/>
  <c r="BZ124" i="12"/>
  <c r="BZ115" i="12"/>
  <c r="BX164" i="12"/>
  <c r="BX132" i="12"/>
  <c r="BX124" i="12"/>
  <c r="BX148" i="12"/>
  <c r="BX110" i="12"/>
  <c r="BX128" i="12"/>
  <c r="BX144" i="12"/>
  <c r="BX120" i="12"/>
  <c r="BY155" i="12"/>
  <c r="BY159" i="12"/>
  <c r="BY163" i="12"/>
  <c r="BY167" i="12"/>
  <c r="BY171" i="12"/>
  <c r="BX140" i="12"/>
  <c r="BX116" i="12"/>
  <c r="BX160" i="12"/>
  <c r="BX136" i="12"/>
  <c r="BX130" i="12"/>
  <c r="BX134" i="12"/>
  <c r="BX122" i="12"/>
  <c r="BX146" i="12"/>
  <c r="BX154" i="12"/>
  <c r="BX162" i="12"/>
  <c r="BX158" i="12"/>
  <c r="BX166" i="12"/>
  <c r="BX113" i="12"/>
  <c r="BX118" i="12"/>
  <c r="BY153" i="12"/>
  <c r="BY157" i="12"/>
  <c r="BY161" i="12"/>
  <c r="BY165" i="12"/>
  <c r="BY169" i="12"/>
  <c r="BX150" i="12"/>
  <c r="BX138" i="12"/>
  <c r="BZ144" i="12"/>
  <c r="BY105" i="12"/>
  <c r="BX174" i="12"/>
  <c r="BV145" i="12"/>
  <c r="BV149" i="12"/>
  <c r="BV163" i="12"/>
  <c r="BW171" i="12"/>
  <c r="BU160" i="12"/>
  <c r="BU125" i="12"/>
  <c r="BV133" i="12"/>
  <c r="BV157" i="12"/>
  <c r="BT102" i="12"/>
  <c r="BV147" i="12"/>
  <c r="BV151" i="12"/>
  <c r="BV161" i="12"/>
  <c r="BV165" i="12"/>
  <c r="BU140" i="12"/>
  <c r="BT121" i="12"/>
  <c r="BV102" i="12"/>
  <c r="BV143" i="12"/>
  <c r="BV129" i="12"/>
  <c r="BU143" i="12"/>
  <c r="BU159" i="12"/>
  <c r="BT151" i="12"/>
  <c r="BT109" i="12"/>
  <c r="BT161" i="12"/>
  <c r="BV125" i="12"/>
  <c r="BZ111" i="12"/>
  <c r="BX108" i="12"/>
  <c r="BX170" i="12"/>
  <c r="BT105" i="12"/>
  <c r="BV137" i="12"/>
  <c r="BV141" i="12"/>
  <c r="BU101" i="12"/>
  <c r="BV114" i="12"/>
  <c r="BV103" i="12"/>
  <c r="BV121" i="12"/>
  <c r="BV173" i="12"/>
  <c r="BU169" i="12"/>
  <c r="BT125" i="12"/>
  <c r="BV107" i="12"/>
  <c r="BV126" i="12"/>
  <c r="BV104" i="12"/>
  <c r="BU145" i="12"/>
  <c r="BV148" i="12"/>
  <c r="BV152" i="12"/>
  <c r="BV162" i="12"/>
  <c r="BV166" i="12"/>
  <c r="BV144" i="12"/>
  <c r="BT147" i="12"/>
  <c r="BV139" i="12"/>
  <c r="BV120" i="12"/>
  <c r="BU161" i="12"/>
  <c r="BV124" i="12"/>
  <c r="BV113" i="12"/>
  <c r="BV134" i="12"/>
  <c r="BU149" i="12"/>
  <c r="BU167" i="12"/>
  <c r="BT150" i="12"/>
  <c r="BU141" i="12"/>
  <c r="BU171" i="12"/>
  <c r="BT100" i="12"/>
  <c r="BU155" i="12"/>
  <c r="BV159" i="12"/>
  <c r="BT158" i="12"/>
  <c r="BT162" i="12"/>
  <c r="BU165" i="12"/>
  <c r="BV142" i="12"/>
  <c r="BV158" i="12"/>
  <c r="BV135" i="12"/>
  <c r="BV154" i="12"/>
  <c r="BV168" i="12"/>
  <c r="BV112" i="12"/>
  <c r="BX121" i="12"/>
  <c r="BZ100" i="12"/>
  <c r="BX112" i="12"/>
  <c r="BV108" i="12"/>
  <c r="BZ167" i="12"/>
  <c r="BU112" i="12"/>
  <c r="BX161" i="12"/>
  <c r="BX165" i="12"/>
  <c r="BZ120" i="12"/>
  <c r="BX141" i="12"/>
  <c r="BV105" i="12"/>
  <c r="BV111" i="12"/>
  <c r="BZ175" i="12"/>
  <c r="BV116" i="12"/>
  <c r="BZ104" i="12"/>
  <c r="BX149" i="12"/>
  <c r="BX157" i="12"/>
  <c r="BX125" i="12"/>
  <c r="BU102" i="12"/>
  <c r="BV119" i="12"/>
  <c r="BX153" i="12"/>
  <c r="BX129" i="12"/>
  <c r="BY104" i="12"/>
  <c r="BY120" i="12"/>
  <c r="BX145" i="12"/>
  <c r="BX133" i="12"/>
  <c r="BY101" i="12"/>
  <c r="BT119" i="12"/>
  <c r="BV146" i="12"/>
  <c r="BV150" i="12"/>
  <c r="BV164" i="12"/>
  <c r="BV172" i="12"/>
  <c r="BW106" i="12"/>
  <c r="BU118" i="12"/>
  <c r="BU128" i="12"/>
  <c r="BT103" i="12"/>
  <c r="BT108" i="12"/>
  <c r="BT116" i="12"/>
  <c r="BT132" i="12"/>
  <c r="BT137" i="12"/>
  <c r="BT141" i="12"/>
  <c r="BT145" i="12"/>
  <c r="BT155" i="12"/>
  <c r="BT159" i="12"/>
  <c r="BT163" i="12"/>
  <c r="BY102" i="12"/>
  <c r="BX168" i="12"/>
  <c r="BZ156" i="12"/>
  <c r="BZ160" i="12"/>
  <c r="BY100" i="12"/>
  <c r="BZ137" i="12"/>
  <c r="BZ146" i="12"/>
  <c r="BY127" i="12"/>
  <c r="BY131" i="12"/>
  <c r="BT106" i="12"/>
  <c r="BX111" i="12"/>
  <c r="BX137" i="12"/>
  <c r="BU124" i="12"/>
  <c r="BU135" i="12"/>
  <c r="BZ125" i="12"/>
  <c r="BZ143" i="12"/>
  <c r="BZ108" i="12"/>
  <c r="BZ121" i="12"/>
  <c r="BU104" i="12"/>
  <c r="BT166" i="12"/>
  <c r="BT144" i="12"/>
  <c r="BV136" i="12"/>
  <c r="BT124" i="12"/>
  <c r="BT128" i="12"/>
  <c r="BW102" i="12"/>
  <c r="BZ164" i="12"/>
  <c r="BZ101" i="12"/>
  <c r="BZ106" i="12"/>
  <c r="BZ117" i="12"/>
  <c r="BZ130" i="12"/>
  <c r="BZ139" i="12"/>
  <c r="BW108" i="12"/>
  <c r="BY106" i="12"/>
  <c r="BY112" i="12"/>
  <c r="BY117" i="12"/>
  <c r="BY121" i="12"/>
  <c r="BY125" i="12"/>
  <c r="BY129" i="12"/>
  <c r="BY133" i="12"/>
  <c r="BY137" i="12"/>
  <c r="BY141" i="12"/>
  <c r="BY145" i="12"/>
  <c r="BY149" i="12"/>
  <c r="BZ173" i="12"/>
  <c r="BU111" i="12"/>
  <c r="BZ168" i="12"/>
  <c r="BU107" i="12"/>
  <c r="BX171" i="12"/>
  <c r="BX172" i="12"/>
  <c r="BU113" i="12"/>
  <c r="BU154" i="12"/>
  <c r="BU172" i="12"/>
  <c r="BX169" i="12"/>
  <c r="BU100" i="12"/>
  <c r="BW126" i="12"/>
  <c r="BW130" i="12"/>
  <c r="BW134" i="12"/>
  <c r="BW139" i="12"/>
  <c r="BW144" i="12"/>
  <c r="BW148" i="12"/>
  <c r="BW152" i="12"/>
  <c r="BW158" i="12"/>
  <c r="BW162" i="12"/>
  <c r="BW166" i="12"/>
  <c r="BW121" i="12"/>
  <c r="BW105" i="12"/>
  <c r="BW111" i="12"/>
  <c r="BW116" i="12"/>
  <c r="BW119" i="12"/>
  <c r="BW154" i="12"/>
  <c r="BZ134" i="12"/>
  <c r="BX115" i="12"/>
  <c r="BZ135" i="12"/>
  <c r="BZ149" i="12"/>
  <c r="BW123" i="12"/>
  <c r="BW175" i="12"/>
  <c r="BV175" i="12"/>
  <c r="BU122" i="12"/>
  <c r="BU157" i="12"/>
  <c r="BU129" i="12"/>
  <c r="BU132" i="12"/>
  <c r="BU142" i="12"/>
  <c r="BU116" i="12"/>
  <c r="BT111" i="12"/>
  <c r="BT129" i="12"/>
  <c r="BT142" i="12"/>
  <c r="BT156" i="12"/>
  <c r="BT160" i="12"/>
  <c r="BT164" i="12"/>
  <c r="BV155" i="12"/>
  <c r="BV169" i="12"/>
  <c r="BW174" i="12"/>
  <c r="BZ126" i="12"/>
  <c r="BX100" i="12"/>
  <c r="BZ112" i="12"/>
  <c r="BZ102" i="12"/>
  <c r="BZ113" i="12"/>
  <c r="BZ118" i="12"/>
  <c r="BZ122" i="12"/>
  <c r="BZ131" i="12"/>
  <c r="BZ145" i="12"/>
  <c r="BV123" i="12"/>
  <c r="BW138" i="12"/>
  <c r="BX106" i="12"/>
  <c r="BW140" i="12"/>
  <c r="BY108" i="12"/>
  <c r="BY113" i="12"/>
  <c r="BY118" i="12"/>
  <c r="BY122" i="12"/>
  <c r="BY126" i="12"/>
  <c r="BY130" i="12"/>
  <c r="BY134" i="12"/>
  <c r="BY138" i="12"/>
  <c r="BY142" i="12"/>
  <c r="BY146" i="12"/>
  <c r="BY150" i="12"/>
  <c r="BZ153" i="12"/>
  <c r="BZ157" i="12"/>
  <c r="BZ161" i="12"/>
  <c r="BZ165" i="12"/>
  <c r="BX175" i="12"/>
  <c r="BU131" i="12"/>
  <c r="BT104" i="12"/>
  <c r="BT134" i="12"/>
  <c r="BU105" i="12"/>
  <c r="BU158" i="12"/>
  <c r="BY173" i="12"/>
  <c r="BV138" i="12"/>
  <c r="BW122" i="12"/>
  <c r="BW127" i="12"/>
  <c r="BW131" i="12"/>
  <c r="BW135" i="12"/>
  <c r="BW141" i="12"/>
  <c r="BW145" i="12"/>
  <c r="BW149" i="12"/>
  <c r="BW159" i="12"/>
  <c r="BW163" i="12"/>
  <c r="BW168" i="12"/>
  <c r="BU147" i="12"/>
  <c r="BW103" i="12"/>
  <c r="BW109" i="12"/>
  <c r="BW114" i="12"/>
  <c r="BW117" i="12"/>
  <c r="BW120" i="12"/>
  <c r="BX107" i="12"/>
  <c r="BZ116" i="12"/>
  <c r="BZ127" i="12"/>
  <c r="BZ141" i="12"/>
  <c r="BZ150" i="12"/>
  <c r="BX117" i="12"/>
  <c r="BT149" i="12"/>
  <c r="BU115" i="12"/>
  <c r="BU130" i="12"/>
  <c r="BU126" i="12"/>
  <c r="BU117" i="12"/>
  <c r="BU134" i="12"/>
  <c r="BU150" i="12"/>
  <c r="BW170" i="12"/>
  <c r="BT112" i="12"/>
  <c r="BT117" i="12"/>
  <c r="BT122" i="12"/>
  <c r="BT126" i="12"/>
  <c r="BT130" i="12"/>
  <c r="BT139" i="12"/>
  <c r="BT143" i="12"/>
  <c r="BT153" i="12"/>
  <c r="BT157" i="12"/>
  <c r="BU146" i="12"/>
  <c r="BV156" i="12"/>
  <c r="BV170" i="12"/>
  <c r="BY174" i="12"/>
  <c r="BU162" i="12"/>
  <c r="BT169" i="12"/>
  <c r="BX103" i="12"/>
  <c r="BZ109" i="12"/>
  <c r="BZ114" i="12"/>
  <c r="BZ119" i="12"/>
  <c r="BZ123" i="12"/>
  <c r="BW155" i="12"/>
  <c r="BW156" i="12"/>
  <c r="BY109" i="12"/>
  <c r="BY114" i="12"/>
  <c r="BY119" i="12"/>
  <c r="BY123" i="12"/>
  <c r="BY135" i="12"/>
  <c r="BY139" i="12"/>
  <c r="BY143" i="12"/>
  <c r="BY147" i="12"/>
  <c r="BY151" i="12"/>
  <c r="BU108" i="12"/>
  <c r="BZ154" i="12"/>
  <c r="BZ158" i="12"/>
  <c r="BZ162" i="12"/>
  <c r="BZ166" i="12"/>
  <c r="BZ170" i="12"/>
  <c r="BU106" i="12"/>
  <c r="BT152" i="12"/>
  <c r="BT173" i="12"/>
  <c r="BU173" i="12"/>
  <c r="BU119" i="12"/>
  <c r="BU144" i="12"/>
  <c r="BW167" i="12"/>
  <c r="BW153" i="12"/>
  <c r="BW124" i="12"/>
  <c r="BW128" i="12"/>
  <c r="BW132" i="12"/>
  <c r="BW136" i="12"/>
  <c r="BW142" i="12"/>
  <c r="BW146" i="12"/>
  <c r="BW150" i="12"/>
  <c r="BW160" i="12"/>
  <c r="BW164" i="12"/>
  <c r="BW172" i="12"/>
  <c r="BW101" i="12"/>
  <c r="BW112" i="12"/>
  <c r="BW115" i="12"/>
  <c r="BU114" i="12"/>
  <c r="BX105" i="12"/>
  <c r="BZ140" i="12"/>
  <c r="BZ133" i="12"/>
  <c r="BZ142" i="12"/>
  <c r="BZ151" i="12"/>
  <c r="BU164" i="12"/>
  <c r="BU120" i="12"/>
  <c r="BU133" i="12"/>
  <c r="BU103" i="12"/>
  <c r="BU123" i="12"/>
  <c r="BT101" i="12"/>
  <c r="BT107" i="12"/>
  <c r="BT110" i="12"/>
  <c r="BT115" i="12"/>
  <c r="BT123" i="12"/>
  <c r="BT127" i="12"/>
  <c r="BT131" i="12"/>
  <c r="BT136" i="12"/>
  <c r="BT140" i="12"/>
  <c r="BT148" i="12"/>
  <c r="BT154" i="12"/>
  <c r="BU109" i="12"/>
  <c r="BV153" i="12"/>
  <c r="BV167" i="12"/>
  <c r="BV171" i="12"/>
  <c r="BW104" i="12"/>
  <c r="BW107" i="12"/>
  <c r="BW118" i="12"/>
  <c r="BT120" i="12"/>
  <c r="BT170" i="12"/>
  <c r="BZ148" i="12"/>
  <c r="BZ105" i="12"/>
  <c r="BZ110" i="12"/>
  <c r="BZ129" i="12"/>
  <c r="BZ138" i="12"/>
  <c r="BZ147" i="12"/>
  <c r="BT171" i="12"/>
  <c r="BS171" i="12"/>
  <c r="BT172" i="12"/>
  <c r="BS172" i="12"/>
  <c r="BY110" i="12"/>
  <c r="BY116" i="12"/>
  <c r="BY140" i="12"/>
  <c r="BY144" i="12"/>
  <c r="BY148" i="12"/>
  <c r="BY156" i="12"/>
  <c r="BY160" i="12"/>
  <c r="BY164" i="12"/>
  <c r="BY168" i="12"/>
  <c r="BY172" i="12"/>
  <c r="BU174" i="12"/>
  <c r="BV174" i="12"/>
  <c r="BT118" i="12"/>
  <c r="BZ155" i="12"/>
  <c r="BZ159" i="12"/>
  <c r="BZ163" i="12"/>
  <c r="BZ171" i="12"/>
  <c r="BT167" i="12"/>
  <c r="BU121" i="12"/>
  <c r="BU151" i="12"/>
  <c r="BU168" i="12"/>
  <c r="BV140" i="12"/>
  <c r="BW125" i="12"/>
  <c r="BW129" i="12"/>
  <c r="BW133" i="12"/>
  <c r="BW137" i="12"/>
  <c r="BW143" i="12"/>
  <c r="BW147" i="12"/>
  <c r="BW151" i="12"/>
  <c r="BW157" i="12"/>
  <c r="BW161" i="12"/>
  <c r="BW165" i="12"/>
  <c r="BW110" i="12"/>
  <c r="BW113" i="12"/>
  <c r="BX173" i="12"/>
  <c r="BT135" i="12"/>
  <c r="DH72" i="8"/>
  <c r="DH71" i="8"/>
  <c r="DH70" i="8"/>
  <c r="DH69" i="8"/>
  <c r="CT72" i="8"/>
  <c r="CT71" i="8"/>
  <c r="CT70" i="8"/>
  <c r="CT69" i="8"/>
  <c r="CN75" i="8" l="1"/>
  <c r="CN76" i="8"/>
  <c r="DH66" i="8" l="1"/>
  <c r="DH67" i="8"/>
  <c r="DH68" i="8"/>
  <c r="DH65" i="8"/>
  <c r="CT66" i="8"/>
  <c r="CT67" i="8"/>
  <c r="CT68" i="8"/>
  <c r="CT65" i="8"/>
  <c r="AW56" i="12" l="1"/>
  <c r="AW57" i="12"/>
  <c r="AX57" i="12"/>
  <c r="AW58" i="12"/>
  <c r="AX58" i="12"/>
  <c r="AY58" i="12"/>
  <c r="AW59" i="12"/>
  <c r="AX59" i="12"/>
  <c r="AY59" i="12"/>
  <c r="AZ59" i="12"/>
  <c r="AW60" i="12"/>
  <c r="AX60" i="12"/>
  <c r="AY60" i="12"/>
  <c r="AZ60" i="12"/>
  <c r="BA60" i="12"/>
  <c r="AW61" i="12"/>
  <c r="AX61" i="12"/>
  <c r="AY61" i="12"/>
  <c r="AZ61" i="12"/>
  <c r="BA61" i="12"/>
  <c r="BB61" i="12"/>
  <c r="AW62" i="12"/>
  <c r="AX62" i="12"/>
  <c r="AY62" i="12"/>
  <c r="AZ62" i="12"/>
  <c r="BA62" i="12"/>
  <c r="BB62" i="12"/>
  <c r="BC62" i="12"/>
  <c r="AW63" i="12"/>
  <c r="AX63" i="12"/>
  <c r="AY63" i="12"/>
  <c r="AZ63" i="12"/>
  <c r="BA63" i="12"/>
  <c r="BB63" i="12"/>
  <c r="BC63" i="12"/>
  <c r="BD63" i="12"/>
  <c r="AW64" i="12"/>
  <c r="AX64" i="12"/>
  <c r="AY64" i="12"/>
  <c r="AZ64" i="12"/>
  <c r="BA64" i="12"/>
  <c r="BB64" i="12"/>
  <c r="BC64" i="12"/>
  <c r="BD64" i="12"/>
  <c r="BE64" i="12"/>
  <c r="AW65" i="12"/>
  <c r="AX65" i="12"/>
  <c r="AY65" i="12"/>
  <c r="AZ65" i="12"/>
  <c r="BA65" i="12"/>
  <c r="BB65" i="12"/>
  <c r="BC65" i="12"/>
  <c r="BD65" i="12"/>
  <c r="BE65" i="12"/>
  <c r="BF65" i="12"/>
  <c r="AW66" i="12"/>
  <c r="AX66" i="12"/>
  <c r="AY66" i="12"/>
  <c r="AZ66" i="12"/>
  <c r="BA66" i="12"/>
  <c r="BB66" i="12"/>
  <c r="BC66" i="12"/>
  <c r="BD66" i="12"/>
  <c r="BE66" i="12"/>
  <c r="BF66" i="12"/>
  <c r="BG66" i="12"/>
  <c r="AW67" i="12"/>
  <c r="AX67" i="12"/>
  <c r="AY67" i="12"/>
  <c r="AZ67" i="12"/>
  <c r="BA67" i="12"/>
  <c r="BB67" i="12"/>
  <c r="BC67" i="12"/>
  <c r="BD67" i="12"/>
  <c r="BE67" i="12"/>
  <c r="BF67" i="12"/>
  <c r="BG67" i="12"/>
  <c r="BH67" i="12"/>
  <c r="AW68" i="12"/>
  <c r="AX68" i="12"/>
  <c r="AY68" i="12"/>
  <c r="AZ68" i="12"/>
  <c r="BA68" i="12"/>
  <c r="BB68" i="12"/>
  <c r="BC68" i="12"/>
  <c r="BD68" i="12"/>
  <c r="BE68" i="12"/>
  <c r="BF68" i="12"/>
  <c r="BG68" i="12"/>
  <c r="BH68" i="12"/>
  <c r="BI68" i="12"/>
  <c r="AW69" i="12"/>
  <c r="AX69" i="12"/>
  <c r="AY69" i="12"/>
  <c r="AZ69" i="12"/>
  <c r="BA69" i="12"/>
  <c r="BB69" i="12"/>
  <c r="BC69" i="12"/>
  <c r="BD69" i="12"/>
  <c r="BE69" i="12"/>
  <c r="BF69" i="12"/>
  <c r="BG69" i="12"/>
  <c r="BH69" i="12"/>
  <c r="BI69" i="12"/>
  <c r="BJ69" i="12"/>
  <c r="AW70" i="12"/>
  <c r="AX70" i="12"/>
  <c r="AY70" i="12"/>
  <c r="AZ70" i="12"/>
  <c r="BA70" i="12"/>
  <c r="BB70" i="12"/>
  <c r="BC70" i="12"/>
  <c r="BD70" i="12"/>
  <c r="BE70" i="12"/>
  <c r="BF70" i="12"/>
  <c r="BG70" i="12"/>
  <c r="BH70" i="12"/>
  <c r="BI70" i="12"/>
  <c r="BJ70" i="12"/>
  <c r="BK70" i="12"/>
  <c r="AW71" i="12"/>
  <c r="AX71" i="12"/>
  <c r="AY71" i="12"/>
  <c r="AZ71" i="12"/>
  <c r="BA71" i="12"/>
  <c r="BB71" i="12"/>
  <c r="BC71" i="12"/>
  <c r="BD71" i="12"/>
  <c r="BE71" i="12"/>
  <c r="BF71" i="12"/>
  <c r="BG71" i="12"/>
  <c r="BH71" i="12"/>
  <c r="BI71" i="12"/>
  <c r="BJ71" i="12"/>
  <c r="BK71" i="12"/>
  <c r="BL71" i="12"/>
  <c r="AW72" i="12"/>
  <c r="AX72" i="12"/>
  <c r="AY72" i="12"/>
  <c r="AZ72" i="12"/>
  <c r="BA72" i="12"/>
  <c r="BB72" i="12"/>
  <c r="BC72" i="12"/>
  <c r="BD72" i="12"/>
  <c r="BE72" i="12"/>
  <c r="BF72" i="12"/>
  <c r="BG72" i="12"/>
  <c r="BH72" i="12"/>
  <c r="BI72" i="12"/>
  <c r="BJ72" i="12"/>
  <c r="BK72" i="12"/>
  <c r="BL72" i="12"/>
  <c r="BM72" i="12"/>
  <c r="AW73" i="12"/>
  <c r="AX73" i="12"/>
  <c r="AY73" i="12"/>
  <c r="AZ73" i="12"/>
  <c r="BA73" i="12"/>
  <c r="BB73" i="12"/>
  <c r="BC73" i="12"/>
  <c r="BD73" i="12"/>
  <c r="BE73" i="12"/>
  <c r="BF73" i="12"/>
  <c r="BG73" i="12"/>
  <c r="BH73" i="12"/>
  <c r="BI73" i="12"/>
  <c r="BJ73" i="12"/>
  <c r="BK73" i="12"/>
  <c r="BL73" i="12"/>
  <c r="BM73" i="12"/>
  <c r="BN73" i="12"/>
  <c r="AW74" i="12"/>
  <c r="AX74" i="12"/>
  <c r="AY74" i="12"/>
  <c r="AZ74" i="12"/>
  <c r="BA74" i="12"/>
  <c r="BB74" i="12"/>
  <c r="BC74" i="12"/>
  <c r="BD74" i="12"/>
  <c r="BE74" i="12"/>
  <c r="BF74" i="12"/>
  <c r="BG74" i="12"/>
  <c r="BH74" i="12"/>
  <c r="BI74" i="12"/>
  <c r="BJ74" i="12"/>
  <c r="BK74" i="12"/>
  <c r="BL74" i="12"/>
  <c r="BM74" i="12"/>
  <c r="BN74" i="12"/>
  <c r="BO74" i="12"/>
  <c r="AW75" i="12"/>
  <c r="AX75" i="12"/>
  <c r="AY75" i="12"/>
  <c r="AZ75" i="12"/>
  <c r="BA75" i="12"/>
  <c r="BB75" i="12"/>
  <c r="BC75" i="12"/>
  <c r="BD75" i="12"/>
  <c r="BE75" i="12"/>
  <c r="BF75" i="12"/>
  <c r="BG75" i="12"/>
  <c r="BH75" i="12"/>
  <c r="BI75" i="12"/>
  <c r="BJ75" i="12"/>
  <c r="BK75" i="12"/>
  <c r="BL75" i="12"/>
  <c r="BM75" i="12"/>
  <c r="BN75" i="12"/>
  <c r="BO75" i="12"/>
  <c r="BP75" i="12"/>
  <c r="AW76" i="12"/>
  <c r="AX76" i="12"/>
  <c r="AY76" i="12"/>
  <c r="AZ76" i="12"/>
  <c r="BA76" i="12"/>
  <c r="BB76" i="12"/>
  <c r="BC76" i="12"/>
  <c r="BD76" i="12"/>
  <c r="BE76" i="12"/>
  <c r="BF76" i="12"/>
  <c r="BG76" i="12"/>
  <c r="BH76" i="12"/>
  <c r="BI76" i="12"/>
  <c r="BJ76" i="12"/>
  <c r="BK76" i="12"/>
  <c r="BL76" i="12"/>
  <c r="BM76" i="12"/>
  <c r="BN76" i="12"/>
  <c r="BO76" i="12"/>
  <c r="BP76" i="12"/>
  <c r="BQ76" i="12"/>
  <c r="AX152" i="8"/>
  <c r="AX152" i="12" s="1"/>
  <c r="AX153" i="8"/>
  <c r="AX153" i="12" s="1"/>
  <c r="AY153" i="8"/>
  <c r="AX154" i="8"/>
  <c r="AX154" i="12" s="1"/>
  <c r="AY154" i="8"/>
  <c r="AZ154" i="8"/>
  <c r="AX155" i="8"/>
  <c r="AY155" i="8"/>
  <c r="AZ155" i="8"/>
  <c r="BA155" i="8"/>
  <c r="AX156" i="8"/>
  <c r="AX156" i="12" s="1"/>
  <c r="AY156" i="8"/>
  <c r="AZ156" i="8"/>
  <c r="BA156" i="8"/>
  <c r="BB156" i="8"/>
  <c r="AX157" i="8"/>
  <c r="AX157" i="12" s="1"/>
  <c r="AY157" i="8"/>
  <c r="AZ157" i="8"/>
  <c r="BA157" i="8"/>
  <c r="BB157" i="8"/>
  <c r="BC157" i="8"/>
  <c r="AX158" i="8"/>
  <c r="AX158" i="12" s="1"/>
  <c r="AY158" i="8"/>
  <c r="AZ158" i="8"/>
  <c r="BA158" i="8"/>
  <c r="BB158" i="8"/>
  <c r="BC158" i="8"/>
  <c r="BD158" i="8"/>
  <c r="AX159" i="8"/>
  <c r="AY159" i="8"/>
  <c r="AZ159" i="8"/>
  <c r="BA159" i="8"/>
  <c r="BB159" i="8"/>
  <c r="BC159" i="8"/>
  <c r="BD159" i="8"/>
  <c r="BE159" i="8"/>
  <c r="AX160" i="8"/>
  <c r="AY160" i="8"/>
  <c r="AZ160" i="8"/>
  <c r="BA160" i="8"/>
  <c r="BB160" i="8"/>
  <c r="BC160" i="8"/>
  <c r="BD160" i="8"/>
  <c r="BE160" i="8"/>
  <c r="BF160" i="8"/>
  <c r="AX161" i="8"/>
  <c r="AX161" i="12" s="1"/>
  <c r="AY161" i="8"/>
  <c r="AZ161" i="8"/>
  <c r="BA161" i="8"/>
  <c r="BB161" i="8"/>
  <c r="BC161" i="8"/>
  <c r="BD161" i="8"/>
  <c r="BE161" i="8"/>
  <c r="BF161" i="8"/>
  <c r="BG161" i="8"/>
  <c r="AX162" i="8"/>
  <c r="AX162" i="12" s="1"/>
  <c r="AY162" i="8"/>
  <c r="AZ162" i="8"/>
  <c r="BA162" i="8"/>
  <c r="BB162" i="8"/>
  <c r="BC162" i="8"/>
  <c r="BD162" i="8"/>
  <c r="BE162" i="8"/>
  <c r="BF162" i="8"/>
  <c r="BG162" i="8"/>
  <c r="BH162" i="8"/>
  <c r="AX163" i="8"/>
  <c r="AX163" i="12" s="1"/>
  <c r="AY163" i="8"/>
  <c r="AZ163" i="8"/>
  <c r="BA163" i="8"/>
  <c r="BB163" i="8"/>
  <c r="BC163" i="8"/>
  <c r="BD163" i="8"/>
  <c r="BE163" i="8"/>
  <c r="BF163" i="8"/>
  <c r="BG163" i="8"/>
  <c r="BH163" i="8"/>
  <c r="BI163" i="8"/>
  <c r="AX164" i="8"/>
  <c r="AY164" i="8"/>
  <c r="AZ164" i="8"/>
  <c r="BA164" i="8"/>
  <c r="BB164" i="8"/>
  <c r="BC164" i="8"/>
  <c r="BD164" i="8"/>
  <c r="BE164" i="8"/>
  <c r="BF164" i="8"/>
  <c r="BG164" i="8"/>
  <c r="BH164" i="8"/>
  <c r="BI164" i="8"/>
  <c r="BJ164" i="8"/>
  <c r="AX165" i="8"/>
  <c r="AX165" i="12" s="1"/>
  <c r="AY165" i="8"/>
  <c r="AZ165" i="8"/>
  <c r="BA165" i="8"/>
  <c r="BB165" i="8"/>
  <c r="BC165" i="8"/>
  <c r="BD165" i="8"/>
  <c r="BE165" i="8"/>
  <c r="BF165" i="8"/>
  <c r="BG165" i="8"/>
  <c r="BH165" i="8"/>
  <c r="BI165" i="8"/>
  <c r="BJ165" i="8"/>
  <c r="BK165" i="8"/>
  <c r="AX166" i="8"/>
  <c r="AX166" i="12" s="1"/>
  <c r="AY166" i="8"/>
  <c r="AZ166" i="8"/>
  <c r="BA166" i="8"/>
  <c r="BB166" i="8"/>
  <c r="BC166" i="8"/>
  <c r="BD166" i="8"/>
  <c r="BE166" i="8"/>
  <c r="BF166" i="8"/>
  <c r="BG166" i="8"/>
  <c r="BH166" i="8"/>
  <c r="BI166" i="8"/>
  <c r="BJ166" i="8"/>
  <c r="BK166" i="8"/>
  <c r="BL166" i="8"/>
  <c r="AX167" i="8"/>
  <c r="AY167" i="8"/>
  <c r="AZ167" i="8"/>
  <c r="BA167" i="8"/>
  <c r="BB167" i="8"/>
  <c r="BC167" i="8"/>
  <c r="BD167" i="8"/>
  <c r="BE167" i="8"/>
  <c r="BF167" i="8"/>
  <c r="BG167" i="8"/>
  <c r="BH167" i="8"/>
  <c r="BI167" i="8"/>
  <c r="BJ167" i="8"/>
  <c r="BK167" i="8"/>
  <c r="BL167" i="8"/>
  <c r="BM167" i="8"/>
  <c r="BS6" i="12"/>
  <c r="BS7" i="12"/>
  <c r="BS8" i="12"/>
  <c r="BS5" i="12"/>
  <c r="BS63" i="12" l="1"/>
  <c r="BS61" i="12"/>
  <c r="BS59" i="12"/>
  <c r="BS57" i="12"/>
  <c r="BS50" i="12"/>
  <c r="BS40" i="12"/>
  <c r="BS34" i="12"/>
  <c r="BS30" i="12"/>
  <c r="BS24" i="12"/>
  <c r="BS20" i="12"/>
  <c r="BS16" i="12"/>
  <c r="BS73" i="12"/>
  <c r="BS71" i="12"/>
  <c r="BS69" i="12"/>
  <c r="BS67" i="12"/>
  <c r="BS65" i="12"/>
  <c r="BS62" i="12"/>
  <c r="BS60" i="12"/>
  <c r="BS58" i="12"/>
  <c r="BS75" i="12"/>
  <c r="BS42" i="12"/>
  <c r="BS72" i="12"/>
  <c r="BS70" i="12"/>
  <c r="BS68" i="12"/>
  <c r="BS66" i="12"/>
  <c r="BS64" i="12"/>
  <c r="BS54" i="12"/>
  <c r="BS46" i="12"/>
  <c r="BS38" i="12"/>
  <c r="BS32" i="12"/>
  <c r="BS26" i="12"/>
  <c r="BS18" i="12"/>
  <c r="BS10" i="12"/>
  <c r="BS74" i="12"/>
  <c r="BS56" i="12"/>
  <c r="BS52" i="12"/>
  <c r="BS48" i="12"/>
  <c r="BS44" i="12"/>
  <c r="BS36" i="12"/>
  <c r="BS28" i="12"/>
  <c r="BS22" i="12"/>
  <c r="BS14" i="12"/>
  <c r="BS55" i="12"/>
  <c r="BS53" i="12"/>
  <c r="BS51" i="12"/>
  <c r="BS49" i="12"/>
  <c r="BS47" i="12"/>
  <c r="BS45" i="12"/>
  <c r="BS43" i="12"/>
  <c r="BS41" i="12"/>
  <c r="BS39" i="12"/>
  <c r="BS37" i="12"/>
  <c r="BS35" i="12"/>
  <c r="BS33" i="12"/>
  <c r="BS31" i="12"/>
  <c r="BS29" i="12"/>
  <c r="BS27" i="12"/>
  <c r="BS25" i="12"/>
  <c r="BS23" i="12"/>
  <c r="BS21" i="12"/>
  <c r="BS19" i="12"/>
  <c r="BS17" i="12"/>
  <c r="BS15" i="12"/>
  <c r="BS13" i="12"/>
  <c r="BS11" i="12"/>
  <c r="BS9" i="12"/>
  <c r="BQ5" i="12"/>
  <c r="BR5" i="12"/>
  <c r="BQ6" i="12"/>
  <c r="BR103" i="8"/>
  <c r="BS103" i="12" s="1"/>
  <c r="BS12" i="12"/>
  <c r="BR76" i="12"/>
  <c r="BS76" i="12"/>
  <c r="BR6" i="12"/>
  <c r="BO6" i="12"/>
  <c r="BP6" i="12"/>
  <c r="BO5" i="12"/>
  <c r="BP5" i="12"/>
  <c r="BQ167" i="8"/>
  <c r="BP166" i="8"/>
  <c r="BO167" i="8"/>
  <c r="BO73" i="12"/>
  <c r="BN166" i="8"/>
  <c r="BN164" i="8"/>
  <c r="BM164" i="8"/>
  <c r="BM163" i="8"/>
  <c r="BL162" i="8"/>
  <c r="BK69" i="12"/>
  <c r="BK163" i="8"/>
  <c r="BJ162" i="8"/>
  <c r="BJ103" i="8"/>
  <c r="BI159" i="8"/>
  <c r="BH161" i="8"/>
  <c r="BH161" i="12" s="1"/>
  <c r="BH158" i="8"/>
  <c r="BG65" i="12"/>
  <c r="BG159" i="8"/>
  <c r="BF158" i="8"/>
  <c r="BF156" i="8"/>
  <c r="BE156" i="8"/>
  <c r="BE155" i="8"/>
  <c r="BM167" i="12"/>
  <c r="BE167" i="12"/>
  <c r="BL166" i="12"/>
  <c r="BD166" i="12"/>
  <c r="BJ165" i="12"/>
  <c r="BB165" i="12"/>
  <c r="BG164" i="12"/>
  <c r="AY164" i="12"/>
  <c r="BC163" i="12"/>
  <c r="BF162" i="12"/>
  <c r="BG161" i="12"/>
  <c r="AZ161" i="12"/>
  <c r="BA160" i="12"/>
  <c r="BA159" i="12"/>
  <c r="AZ158" i="12"/>
  <c r="BB156" i="12"/>
  <c r="AY155" i="12"/>
  <c r="BD154" i="8"/>
  <c r="BE191" i="8"/>
  <c r="BK167" i="12"/>
  <c r="BC167" i="12"/>
  <c r="BJ166" i="12"/>
  <c r="BB166" i="12"/>
  <c r="BH165" i="12"/>
  <c r="AZ165" i="12"/>
  <c r="BE164" i="12"/>
  <c r="BI163" i="12"/>
  <c r="BA163" i="12"/>
  <c r="BD162" i="12"/>
  <c r="BF161" i="12"/>
  <c r="BF160" i="12"/>
  <c r="AY160" i="12"/>
  <c r="AY159" i="12"/>
  <c r="BA156" i="12"/>
  <c r="AZ154" i="12"/>
  <c r="BI167" i="12"/>
  <c r="BA167" i="12"/>
  <c r="BH166" i="12"/>
  <c r="AZ166" i="12"/>
  <c r="BF165" i="12"/>
  <c r="BC164" i="12"/>
  <c r="BG163" i="12"/>
  <c r="AY163" i="12"/>
  <c r="BB162" i="12"/>
  <c r="BD161" i="12"/>
  <c r="BE160" i="12"/>
  <c r="BE159" i="12"/>
  <c r="BD158" i="12"/>
  <c r="BB157" i="12"/>
  <c r="AY156" i="12"/>
  <c r="BH167" i="12"/>
  <c r="AZ167" i="12"/>
  <c r="BG166" i="12"/>
  <c r="BE165" i="12"/>
  <c r="BJ164" i="12"/>
  <c r="BB164" i="12"/>
  <c r="BF163" i="12"/>
  <c r="BA162" i="12"/>
  <c r="BC161" i="12"/>
  <c r="BD160" i="12"/>
  <c r="BD159" i="12"/>
  <c r="BC158" i="12"/>
  <c r="BA157" i="12"/>
  <c r="BR150" i="8"/>
  <c r="BS150" i="12" s="1"/>
  <c r="BG155" i="8"/>
  <c r="BI166" i="12"/>
  <c r="BE161" i="12"/>
  <c r="BG165" i="12"/>
  <c r="AX160" i="12"/>
  <c r="AY165" i="12"/>
  <c r="AX159" i="12"/>
  <c r="BM100" i="8"/>
  <c r="BD164" i="12"/>
  <c r="BG167" i="12"/>
  <c r="AY167" i="12"/>
  <c r="BF166" i="12"/>
  <c r="BD165" i="12"/>
  <c r="BI164" i="12"/>
  <c r="BA164" i="12"/>
  <c r="BE163" i="12"/>
  <c r="BH162" i="12"/>
  <c r="AZ162" i="12"/>
  <c r="BB161" i="12"/>
  <c r="BC160" i="12"/>
  <c r="BC159" i="12"/>
  <c r="BB158" i="12"/>
  <c r="AZ157" i="12"/>
  <c r="BA155" i="12"/>
  <c r="BJ167" i="12"/>
  <c r="BH163" i="12"/>
  <c r="AZ156" i="12"/>
  <c r="BA166" i="12"/>
  <c r="BO155" i="8"/>
  <c r="BC157" i="12"/>
  <c r="BL149" i="8"/>
  <c r="BL133" i="8"/>
  <c r="BF167" i="12"/>
  <c r="BE166" i="12"/>
  <c r="BK165" i="12"/>
  <c r="BC165" i="12"/>
  <c r="BH164" i="12"/>
  <c r="AZ164" i="12"/>
  <c r="BD163" i="12"/>
  <c r="BG162" i="12"/>
  <c r="BA161" i="12"/>
  <c r="BB160" i="12"/>
  <c r="BB159" i="12"/>
  <c r="BA158" i="12"/>
  <c r="AZ155" i="12"/>
  <c r="BB167" i="12"/>
  <c r="AZ163" i="12"/>
  <c r="AY154" i="12"/>
  <c r="BJ150" i="8"/>
  <c r="AX167" i="12"/>
  <c r="BC162" i="12"/>
  <c r="BD149" i="8"/>
  <c r="BH149" i="8"/>
  <c r="BR158" i="8"/>
  <c r="BS158" i="12" s="1"/>
  <c r="BJ158" i="8"/>
  <c r="BL167" i="12"/>
  <c r="BD167" i="12"/>
  <c r="BK166" i="12"/>
  <c r="BC166" i="12"/>
  <c r="BI165" i="12"/>
  <c r="BA165" i="12"/>
  <c r="BF164" i="12"/>
  <c r="AX164" i="12"/>
  <c r="BB163" i="12"/>
  <c r="BE162" i="12"/>
  <c r="AY161" i="12"/>
  <c r="AZ160" i="12"/>
  <c r="AZ159" i="12"/>
  <c r="AY158" i="12"/>
  <c r="AX155" i="12"/>
  <c r="BE34" i="12"/>
  <c r="BL103" i="8"/>
  <c r="BD191" i="8"/>
  <c r="BN150" i="8"/>
  <c r="BF150" i="8"/>
  <c r="BR149" i="8"/>
  <c r="BS149" i="12" s="1"/>
  <c r="BN148" i="8"/>
  <c r="BF148" i="8"/>
  <c r="BC61" i="12"/>
  <c r="BK155" i="8"/>
  <c r="BC155" i="8"/>
  <c r="BL154" i="8"/>
  <c r="AY166" i="12"/>
  <c r="AY153" i="12"/>
  <c r="BL125" i="8"/>
  <c r="BD115" i="8"/>
  <c r="BD111" i="8"/>
  <c r="BP149" i="8"/>
  <c r="BH129" i="8"/>
  <c r="AY162" i="12"/>
  <c r="AY157" i="12"/>
  <c r="BB103" i="8"/>
  <c r="BB150" i="8"/>
  <c r="BB154" i="8"/>
  <c r="BB152" i="8"/>
  <c r="AZ152" i="8"/>
  <c r="BA41" i="12"/>
  <c r="AZ151" i="8"/>
  <c r="AZ150" i="8"/>
  <c r="AZ122" i="8"/>
  <c r="BA100" i="8"/>
  <c r="BF146" i="8"/>
  <c r="BR120" i="8"/>
  <c r="BS120" i="12" s="1"/>
  <c r="BK159" i="8"/>
  <c r="BR30" i="12"/>
  <c r="BN30" i="12"/>
  <c r="BJ30" i="12"/>
  <c r="BR29" i="12"/>
  <c r="BR28" i="12"/>
  <c r="BJ28" i="12"/>
  <c r="BB28" i="12"/>
  <c r="BN25" i="12"/>
  <c r="BR23" i="12"/>
  <c r="BN23" i="12"/>
  <c r="BJ23" i="12"/>
  <c r="BF23" i="12"/>
  <c r="BB23" i="12"/>
  <c r="BR21" i="12"/>
  <c r="BB20" i="12"/>
  <c r="BR19" i="12"/>
  <c r="BN19" i="12"/>
  <c r="BJ19" i="12"/>
  <c r="BF19" i="12"/>
  <c r="BB19" i="12"/>
  <c r="BR17" i="12"/>
  <c r="BN17" i="12"/>
  <c r="BR15" i="12"/>
  <c r="BN15" i="12"/>
  <c r="BJ15" i="12"/>
  <c r="BF15" i="12"/>
  <c r="BB15" i="12"/>
  <c r="BR11" i="12"/>
  <c r="BN11" i="12"/>
  <c r="BJ11" i="12"/>
  <c r="BF11" i="12"/>
  <c r="BB11" i="12"/>
  <c r="BJ9" i="12"/>
  <c r="BR7" i="12"/>
  <c r="BN7" i="12"/>
  <c r="BJ7" i="12"/>
  <c r="BF7" i="12"/>
  <c r="BB7" i="12"/>
  <c r="BJ58" i="12"/>
  <c r="BB58" i="12"/>
  <c r="BR74" i="12"/>
  <c r="BQ73" i="12"/>
  <c r="BP70" i="12"/>
  <c r="BR66" i="12"/>
  <c r="BJ66" i="12"/>
  <c r="BI65" i="12"/>
  <c r="BJ119" i="8"/>
  <c r="BN109" i="8"/>
  <c r="BN101" i="8"/>
  <c r="BJ107" i="8"/>
  <c r="BF191" i="8"/>
  <c r="BP150" i="8"/>
  <c r="BL148" i="8"/>
  <c r="BL126" i="8"/>
  <c r="BD124" i="8"/>
  <c r="BP122" i="8"/>
  <c r="BH120" i="8"/>
  <c r="BL117" i="8"/>
  <c r="BD117" i="8"/>
  <c r="BL115" i="8"/>
  <c r="BL113" i="8"/>
  <c r="BD113" i="8"/>
  <c r="BL111" i="8"/>
  <c r="BL105" i="8"/>
  <c r="BD105" i="8"/>
  <c r="BD103" i="8"/>
  <c r="BP158" i="8"/>
  <c r="BL158" i="8"/>
  <c r="BR157" i="8"/>
  <c r="BS157" i="12" s="1"/>
  <c r="BM156" i="8"/>
  <c r="BQ155" i="8"/>
  <c r="BM155" i="8"/>
  <c r="BI155" i="8"/>
  <c r="BR165" i="8"/>
  <c r="BS165" i="12" s="1"/>
  <c r="BQ164" i="8"/>
  <c r="BQ159" i="8"/>
  <c r="BF109" i="8"/>
  <c r="BF101" i="8"/>
  <c r="BL150" i="8"/>
  <c r="BD150" i="8"/>
  <c r="BH148" i="8"/>
  <c r="BD141" i="8"/>
  <c r="AZ137" i="8"/>
  <c r="BR144" i="8"/>
  <c r="BS144" i="12" s="1"/>
  <c r="BB144" i="8"/>
  <c r="BB143" i="8"/>
  <c r="BN139" i="8"/>
  <c r="BF138" i="8"/>
  <c r="BJ136" i="8"/>
  <c r="BR134" i="8"/>
  <c r="BS134" i="12" s="1"/>
  <c r="BB134" i="8"/>
  <c r="BF132" i="8"/>
  <c r="BF131" i="8"/>
  <c r="BR128" i="8"/>
  <c r="BS128" i="12" s="1"/>
  <c r="BJ127" i="8"/>
  <c r="BR126" i="8"/>
  <c r="BS126" i="12" s="1"/>
  <c r="BF56" i="12"/>
  <c r="BI203" i="8"/>
  <c r="BF50" i="12"/>
  <c r="BA202" i="8"/>
  <c r="BF48" i="12"/>
  <c r="BB44" i="12"/>
  <c r="BN42" i="12"/>
  <c r="BJ38" i="12"/>
  <c r="BB37" i="12"/>
  <c r="BB36" i="12"/>
  <c r="BI124" i="8"/>
  <c r="BE116" i="8"/>
  <c r="BI193" i="8"/>
  <c r="BM192" i="8"/>
  <c r="BA104" i="8"/>
  <c r="BN147" i="8"/>
  <c r="BN146" i="8"/>
  <c r="BJ144" i="8"/>
  <c r="BR143" i="8"/>
  <c r="BS143" i="12" s="1"/>
  <c r="BJ142" i="8"/>
  <c r="BN140" i="8"/>
  <c r="BN138" i="8"/>
  <c r="BR136" i="8"/>
  <c r="BS136" i="12" s="1"/>
  <c r="BR135" i="8"/>
  <c r="BS135" i="12" s="1"/>
  <c r="BB135" i="8"/>
  <c r="BN131" i="8"/>
  <c r="BN130" i="8"/>
  <c r="BJ128" i="8"/>
  <c r="BR127" i="8"/>
  <c r="BS127" i="12" s="1"/>
  <c r="BN124" i="8"/>
  <c r="BN56" i="12"/>
  <c r="BF49" i="12"/>
  <c r="BB46" i="12"/>
  <c r="BM136" i="8"/>
  <c r="BJ36" i="12"/>
  <c r="BE53" i="12"/>
  <c r="BP146" i="8"/>
  <c r="AZ146" i="8"/>
  <c r="BP144" i="8"/>
  <c r="BE49" i="12"/>
  <c r="BE45" i="12"/>
  <c r="BD140" i="8"/>
  <c r="AZ138" i="8"/>
  <c r="BQ41" i="12"/>
  <c r="AZ136" i="8"/>
  <c r="BD134" i="8"/>
  <c r="BL132" i="8"/>
  <c r="BH130" i="8"/>
  <c r="BF147" i="8"/>
  <c r="BJ143" i="8"/>
  <c r="BR142" i="8"/>
  <c r="BS142" i="12" s="1"/>
  <c r="BB142" i="8"/>
  <c r="BF140" i="8"/>
  <c r="BF139" i="8"/>
  <c r="BB136" i="8"/>
  <c r="BJ135" i="8"/>
  <c r="BJ134" i="8"/>
  <c r="BN132" i="8"/>
  <c r="BF130" i="8"/>
  <c r="BB128" i="8"/>
  <c r="BB127" i="8"/>
  <c r="BJ126" i="8"/>
  <c r="BN54" i="12"/>
  <c r="BR52" i="12"/>
  <c r="BB52" i="12"/>
  <c r="BN50" i="12"/>
  <c r="BM144" i="8"/>
  <c r="BN48" i="12"/>
  <c r="BE201" i="8"/>
  <c r="BN40" i="12"/>
  <c r="BQ199" i="8"/>
  <c r="BA197" i="8"/>
  <c r="BM116" i="8"/>
  <c r="BI112" i="8"/>
  <c r="BP145" i="8"/>
  <c r="BH145" i="8"/>
  <c r="AZ145" i="8"/>
  <c r="BH144" i="8"/>
  <c r="AZ144" i="8"/>
  <c r="BL141" i="8"/>
  <c r="BL140" i="8"/>
  <c r="BP138" i="8"/>
  <c r="BP137" i="8"/>
  <c r="BH137" i="8"/>
  <c r="BH136" i="8"/>
  <c r="BL134" i="8"/>
  <c r="AZ134" i="8"/>
  <c r="BD133" i="8"/>
  <c r="BD132" i="8"/>
  <c r="BA37" i="12"/>
  <c r="BP130" i="8"/>
  <c r="AZ130" i="8"/>
  <c r="BP129" i="8"/>
  <c r="AZ129" i="8"/>
  <c r="BP128" i="8"/>
  <c r="BH128" i="8"/>
  <c r="BE33" i="12"/>
  <c r="AZ128" i="8"/>
  <c r="BD126" i="8"/>
  <c r="BD125" i="8"/>
  <c r="BL124" i="8"/>
  <c r="BH122" i="8"/>
  <c r="BP121" i="8"/>
  <c r="BH121" i="8"/>
  <c r="AZ121" i="8"/>
  <c r="BP120" i="8"/>
  <c r="AZ120" i="8"/>
  <c r="BP117" i="8"/>
  <c r="BH117" i="8"/>
  <c r="AZ117" i="8"/>
  <c r="BP115" i="8"/>
  <c r="BH115" i="8"/>
  <c r="AZ115" i="8"/>
  <c r="BP113" i="8"/>
  <c r="BH113" i="8"/>
  <c r="AZ113" i="8"/>
  <c r="BP111" i="8"/>
  <c r="BH111" i="8"/>
  <c r="AZ111" i="8"/>
  <c r="BP109" i="8"/>
  <c r="BL109" i="8"/>
  <c r="BH109" i="8"/>
  <c r="BD109" i="8"/>
  <c r="AZ109" i="8"/>
  <c r="BP107" i="8"/>
  <c r="BL107" i="8"/>
  <c r="BH107" i="8"/>
  <c r="BD107" i="8"/>
  <c r="AZ107" i="8"/>
  <c r="BP105" i="8"/>
  <c r="BH105" i="8"/>
  <c r="AZ105" i="8"/>
  <c r="BI9" i="12"/>
  <c r="BP103" i="8"/>
  <c r="BH103" i="8"/>
  <c r="AZ103" i="8"/>
  <c r="BP101" i="8"/>
  <c r="BL101" i="8"/>
  <c r="BH101" i="8"/>
  <c r="BD101" i="8"/>
  <c r="AZ101" i="8"/>
  <c r="BR154" i="8"/>
  <c r="BS154" i="12" s="1"/>
  <c r="BJ154" i="8"/>
  <c r="BF154" i="8"/>
  <c r="BP153" i="8"/>
  <c r="BL153" i="8"/>
  <c r="BH153" i="8"/>
  <c r="BD153" i="8"/>
  <c r="BR162" i="8"/>
  <c r="BS162" i="12" s="1"/>
  <c r="BN162" i="8"/>
  <c r="BP161" i="8"/>
  <c r="BL161" i="8"/>
  <c r="BO159" i="8"/>
  <c r="BB107" i="8"/>
  <c r="BB126" i="8"/>
  <c r="BF124" i="8"/>
  <c r="BN123" i="8"/>
  <c r="BF123" i="8"/>
  <c r="BN122" i="8"/>
  <c r="BF122" i="8"/>
  <c r="BJ120" i="8"/>
  <c r="BB120" i="8"/>
  <c r="BR119" i="8"/>
  <c r="BS119" i="12" s="1"/>
  <c r="BB119" i="8"/>
  <c r="BR117" i="8"/>
  <c r="BS117" i="12" s="1"/>
  <c r="BN117" i="8"/>
  <c r="BJ117" i="8"/>
  <c r="BF117" i="8"/>
  <c r="BB117" i="8"/>
  <c r="BR115" i="8"/>
  <c r="BS115" i="12" s="1"/>
  <c r="BN115" i="8"/>
  <c r="BJ115" i="8"/>
  <c r="BF115" i="8"/>
  <c r="BB115" i="8"/>
  <c r="BR113" i="8"/>
  <c r="BS113" i="12" s="1"/>
  <c r="BN113" i="8"/>
  <c r="BJ113" i="8"/>
  <c r="BF113" i="8"/>
  <c r="BB113" i="8"/>
  <c r="BR111" i="8"/>
  <c r="BS111" i="12" s="1"/>
  <c r="BN111" i="8"/>
  <c r="BJ111" i="8"/>
  <c r="BF111" i="8"/>
  <c r="BB111" i="8"/>
  <c r="BR109" i="8"/>
  <c r="BS109" i="12" s="1"/>
  <c r="BJ109" i="8"/>
  <c r="BB109" i="8"/>
  <c r="BN107" i="8"/>
  <c r="BF107" i="8"/>
  <c r="BN105" i="8"/>
  <c r="BF105" i="8"/>
  <c r="BF192" i="8"/>
  <c r="BN103" i="8"/>
  <c r="BF103" i="8"/>
  <c r="BR101" i="8"/>
  <c r="BS101" i="12" s="1"/>
  <c r="BJ101" i="8"/>
  <c r="BB101" i="8"/>
  <c r="BP154" i="8"/>
  <c r="BH154" i="8"/>
  <c r="BR166" i="8"/>
  <c r="BO163" i="8"/>
  <c r="BP162" i="8"/>
  <c r="BM159" i="8"/>
  <c r="BR107" i="8"/>
  <c r="BS107" i="12" s="1"/>
  <c r="BE100" i="8"/>
  <c r="BA118" i="8"/>
  <c r="BA106" i="8"/>
  <c r="BO165" i="8"/>
  <c r="BE145" i="8"/>
  <c r="BQ197" i="8"/>
  <c r="BQ191" i="8"/>
  <c r="BI55" i="12"/>
  <c r="BM51" i="12"/>
  <c r="BE51" i="12"/>
  <c r="BL145" i="8"/>
  <c r="BM47" i="12"/>
  <c r="BE47" i="12"/>
  <c r="BP141" i="8"/>
  <c r="BP140" i="8"/>
  <c r="BM43" i="12"/>
  <c r="BI43" i="12"/>
  <c r="BE43" i="12"/>
  <c r="BA43" i="12"/>
  <c r="BD137" i="8"/>
  <c r="BD136" i="8"/>
  <c r="BP134" i="8"/>
  <c r="BI39" i="12"/>
  <c r="BP133" i="8"/>
  <c r="BI38" i="12"/>
  <c r="AZ133" i="8"/>
  <c r="BI37" i="12"/>
  <c r="BM35" i="12"/>
  <c r="BD130" i="8"/>
  <c r="BM34" i="12"/>
  <c r="BD129" i="8"/>
  <c r="BL128" i="8"/>
  <c r="BQ31" i="12"/>
  <c r="BH126" i="8"/>
  <c r="BA31" i="12"/>
  <c r="BQ30" i="12"/>
  <c r="AZ125" i="8"/>
  <c r="BP124" i="8"/>
  <c r="BI29" i="12"/>
  <c r="AZ124" i="8"/>
  <c r="BD122" i="8"/>
  <c r="BD121" i="8"/>
  <c r="BM25" i="12"/>
  <c r="BD120" i="8"/>
  <c r="BP118" i="8"/>
  <c r="BL118" i="8"/>
  <c r="BH118" i="8"/>
  <c r="BD118" i="8"/>
  <c r="AZ118" i="8"/>
  <c r="BQ21" i="12"/>
  <c r="BA21" i="12"/>
  <c r="BP114" i="8"/>
  <c r="BL114" i="8"/>
  <c r="BH114" i="8"/>
  <c r="BD114" i="8"/>
  <c r="AZ114" i="8"/>
  <c r="BE17" i="12"/>
  <c r="BP110" i="8"/>
  <c r="BL110" i="8"/>
  <c r="BH110" i="8"/>
  <c r="BD110" i="8"/>
  <c r="AZ110" i="8"/>
  <c r="BI13" i="12"/>
  <c r="BP106" i="8"/>
  <c r="BL106" i="8"/>
  <c r="BH106" i="8"/>
  <c r="BD106" i="8"/>
  <c r="AZ106" i="8"/>
  <c r="BM9" i="12"/>
  <c r="BP102" i="8"/>
  <c r="BL102" i="8"/>
  <c r="BH102" i="8"/>
  <c r="BD102" i="8"/>
  <c r="AZ102" i="8"/>
  <c r="BO59" i="12"/>
  <c r="BR204" i="8"/>
  <c r="BN204" i="8"/>
  <c r="BG57" i="12"/>
  <c r="BL64" i="12"/>
  <c r="BQ100" i="8"/>
  <c r="BE110" i="8"/>
  <c r="BR105" i="8"/>
  <c r="BS105" i="12" s="1"/>
  <c r="BJ105" i="8"/>
  <c r="BB105" i="8"/>
  <c r="BE102" i="8"/>
  <c r="BQ163" i="8"/>
  <c r="BI161" i="8"/>
  <c r="BN158" i="8"/>
  <c r="BH150" i="8"/>
  <c r="BD142" i="8"/>
  <c r="BI133" i="8"/>
  <c r="BA131" i="8"/>
  <c r="BI125" i="8"/>
  <c r="BQ123" i="8"/>
  <c r="BQ194" i="8"/>
  <c r="BA199" i="8"/>
  <c r="BQ39" i="12"/>
  <c r="AY100" i="8"/>
  <c r="BR167" i="8"/>
  <c r="BR159" i="8"/>
  <c r="BS159" i="12" s="1"/>
  <c r="BQ118" i="8"/>
  <c r="BM106" i="8"/>
  <c r="BD148" i="8"/>
  <c r="BH138" i="8"/>
  <c r="BM137" i="8"/>
  <c r="BP136" i="8"/>
  <c r="BM120" i="8"/>
  <c r="BM195" i="8"/>
  <c r="BQ38" i="12"/>
  <c r="BE114" i="8"/>
  <c r="BM110" i="8"/>
  <c r="BI102" i="8"/>
  <c r="BA191" i="8"/>
  <c r="BI191" i="8"/>
  <c r="BQ51" i="12"/>
  <c r="BI51" i="12"/>
  <c r="BA51" i="12"/>
  <c r="BL144" i="8"/>
  <c r="BQ47" i="12"/>
  <c r="BI47" i="12"/>
  <c r="BA47" i="12"/>
  <c r="AZ141" i="8"/>
  <c r="AZ140" i="8"/>
  <c r="BQ43" i="12"/>
  <c r="BR151" i="8"/>
  <c r="BS151" i="12" s="1"/>
  <c r="BJ151" i="8"/>
  <c r="BR147" i="8"/>
  <c r="BS147" i="12" s="1"/>
  <c r="BR146" i="8"/>
  <c r="BS146" i="12" s="1"/>
  <c r="BJ146" i="8"/>
  <c r="BB146" i="8"/>
  <c r="BN142" i="8"/>
  <c r="BF142" i="8"/>
  <c r="BR139" i="8"/>
  <c r="BS139" i="12" s="1"/>
  <c r="BR138" i="8"/>
  <c r="BS138" i="12" s="1"/>
  <c r="BJ138" i="8"/>
  <c r="BB138" i="8"/>
  <c r="BF134" i="8"/>
  <c r="BR131" i="8"/>
  <c r="BS131" i="12" s="1"/>
  <c r="BJ131" i="8"/>
  <c r="BR130" i="8"/>
  <c r="BS130" i="12" s="1"/>
  <c r="BJ130" i="8"/>
  <c r="BN127" i="8"/>
  <c r="BN126" i="8"/>
  <c r="BR123" i="8"/>
  <c r="BS123" i="12" s="1"/>
  <c r="BR122" i="8"/>
  <c r="BS122" i="12" s="1"/>
  <c r="BB122" i="8"/>
  <c r="BR118" i="8"/>
  <c r="BS118" i="12" s="1"/>
  <c r="BJ118" i="8"/>
  <c r="BF118" i="8"/>
  <c r="BB118" i="8"/>
  <c r="BR114" i="8"/>
  <c r="BS114" i="12" s="1"/>
  <c r="BN114" i="8"/>
  <c r="BJ114" i="8"/>
  <c r="BF114" i="8"/>
  <c r="BR110" i="8"/>
  <c r="BS110" i="12" s="1"/>
  <c r="BN110" i="8"/>
  <c r="BJ110" i="8"/>
  <c r="BB110" i="8"/>
  <c r="BR106" i="8"/>
  <c r="BS106" i="12" s="1"/>
  <c r="BN106" i="8"/>
  <c r="BF106" i="8"/>
  <c r="BB106" i="8"/>
  <c r="BR102" i="8"/>
  <c r="BS102" i="12" s="1"/>
  <c r="BJ102" i="8"/>
  <c r="BF102" i="8"/>
  <c r="BB102" i="8"/>
  <c r="BO156" i="8"/>
  <c r="BG156" i="8"/>
  <c r="BR153" i="8"/>
  <c r="BS153" i="12" s="1"/>
  <c r="BJ153" i="8"/>
  <c r="BR161" i="8"/>
  <c r="BS161" i="12" s="1"/>
  <c r="BI100" i="8"/>
  <c r="BI118" i="8"/>
  <c r="BM114" i="8"/>
  <c r="BQ112" i="8"/>
  <c r="BQ110" i="8"/>
  <c r="BE106" i="8"/>
  <c r="BI104" i="8"/>
  <c r="BQ102" i="8"/>
  <c r="BN154" i="8"/>
  <c r="BF152" i="8"/>
  <c r="BM151" i="8"/>
  <c r="BH146" i="8"/>
  <c r="BE144" i="8"/>
  <c r="BM143" i="8"/>
  <c r="BL142" i="8"/>
  <c r="BA139" i="8"/>
  <c r="BQ124" i="8"/>
  <c r="BB100" i="8"/>
  <c r="BB191" i="8"/>
  <c r="BJ100" i="8"/>
  <c r="BJ191" i="8"/>
  <c r="BR100" i="8"/>
  <c r="BS100" i="12" s="1"/>
  <c r="BR191" i="8"/>
  <c r="BL56" i="12"/>
  <c r="BK56" i="12"/>
  <c r="BK151" i="8"/>
  <c r="BD56" i="12"/>
  <c r="BC151" i="8"/>
  <c r="AZ56" i="12"/>
  <c r="AY151" i="8"/>
  <c r="BL55" i="12"/>
  <c r="BK150" i="8"/>
  <c r="BC150" i="8"/>
  <c r="BD55" i="12"/>
  <c r="BP54" i="12"/>
  <c r="BO149" i="8"/>
  <c r="BH54" i="12"/>
  <c r="BG149" i="8"/>
  <c r="BH149" i="12" s="1"/>
  <c r="AY149" i="8"/>
  <c r="AZ54" i="12"/>
  <c r="BH53" i="12"/>
  <c r="BG148" i="8"/>
  <c r="BG203" i="8"/>
  <c r="AZ53" i="12"/>
  <c r="AY148" i="8"/>
  <c r="AY203" i="8"/>
  <c r="BP52" i="12"/>
  <c r="BO147" i="8"/>
  <c r="BH52" i="12"/>
  <c r="BG147" i="8"/>
  <c r="BD52" i="12"/>
  <c r="BC147" i="8"/>
  <c r="BP51" i="12"/>
  <c r="BO146" i="8"/>
  <c r="BP146" i="12" s="1"/>
  <c r="BO51" i="12"/>
  <c r="BH51" i="12"/>
  <c r="BG146" i="8"/>
  <c r="BG51" i="12"/>
  <c r="AZ51" i="12"/>
  <c r="AY146" i="8"/>
  <c r="BO145" i="8"/>
  <c r="BP50" i="12"/>
  <c r="BG145" i="8"/>
  <c r="BH50" i="12"/>
  <c r="AY145" i="8"/>
  <c r="AZ50" i="12"/>
  <c r="BL49" i="12"/>
  <c r="BK144" i="8"/>
  <c r="BK202" i="8"/>
  <c r="BH49" i="12"/>
  <c r="BG144" i="8"/>
  <c r="BG202" i="8"/>
  <c r="AZ49" i="12"/>
  <c r="AY144" i="8"/>
  <c r="AY202" i="8"/>
  <c r="BL48" i="12"/>
  <c r="BK143" i="8"/>
  <c r="BD48" i="12"/>
  <c r="BC143" i="8"/>
  <c r="BP47" i="12"/>
  <c r="BO47" i="12"/>
  <c r="BO142" i="8"/>
  <c r="BH47" i="12"/>
  <c r="BG47" i="12"/>
  <c r="BG142" i="8"/>
  <c r="AZ47" i="12"/>
  <c r="AY142" i="8"/>
  <c r="BK141" i="8"/>
  <c r="BL46" i="12"/>
  <c r="BH46" i="12"/>
  <c r="BG141" i="8"/>
  <c r="AY141" i="8"/>
  <c r="AZ46" i="12"/>
  <c r="BP45" i="12"/>
  <c r="BO140" i="8"/>
  <c r="BO201" i="8"/>
  <c r="BH45" i="12"/>
  <c r="BG140" i="8"/>
  <c r="BG201" i="8"/>
  <c r="BD45" i="12"/>
  <c r="BC140" i="8"/>
  <c r="BC201" i="8"/>
  <c r="BP44" i="12"/>
  <c r="BO139" i="8"/>
  <c r="BH44" i="12"/>
  <c r="BG139" i="8"/>
  <c r="BP43" i="12"/>
  <c r="BO138" i="8"/>
  <c r="BO43" i="12"/>
  <c r="BH43" i="12"/>
  <c r="BG138" i="8"/>
  <c r="BG43" i="12"/>
  <c r="AZ43" i="12"/>
  <c r="AY138" i="8"/>
  <c r="BL42" i="12"/>
  <c r="BK137" i="8"/>
  <c r="BD42" i="12"/>
  <c r="BC137" i="8"/>
  <c r="BL41" i="12"/>
  <c r="BK136" i="8"/>
  <c r="BK200" i="8"/>
  <c r="BD41" i="12"/>
  <c r="BC136" i="8"/>
  <c r="BC200" i="8"/>
  <c r="AZ41" i="12"/>
  <c r="AY136" i="8"/>
  <c r="AZ136" i="12" s="1"/>
  <c r="AY200" i="8"/>
  <c r="BL40" i="12"/>
  <c r="BK135" i="8"/>
  <c r="BH40" i="12"/>
  <c r="BG135" i="8"/>
  <c r="AZ40" i="12"/>
  <c r="AY135" i="8"/>
  <c r="BH39" i="12"/>
  <c r="BG39" i="12"/>
  <c r="BG134" i="8"/>
  <c r="AZ39" i="12"/>
  <c r="AY134" i="8"/>
  <c r="BK133" i="8"/>
  <c r="BL38" i="12"/>
  <c r="BD38" i="12"/>
  <c r="BC133" i="8"/>
  <c r="BP37" i="12"/>
  <c r="BO132" i="8"/>
  <c r="BO199" i="8"/>
  <c r="BH37" i="12"/>
  <c r="BG132" i="8"/>
  <c r="BG199" i="8"/>
  <c r="AZ37" i="12"/>
  <c r="AY132" i="8"/>
  <c r="AY199" i="8"/>
  <c r="BL36" i="12"/>
  <c r="BK36" i="12"/>
  <c r="BK131" i="8"/>
  <c r="BH36" i="12"/>
  <c r="BG131" i="8"/>
  <c r="AY131" i="8"/>
  <c r="AZ36" i="12"/>
  <c r="BL35" i="12"/>
  <c r="BK35" i="12"/>
  <c r="BK130" i="8"/>
  <c r="BD35" i="12"/>
  <c r="BC130" i="8"/>
  <c r="BO129" i="8"/>
  <c r="BP34" i="12"/>
  <c r="BH34" i="12"/>
  <c r="BG129" i="8"/>
  <c r="AY129" i="8"/>
  <c r="AZ34" i="12"/>
  <c r="BL33" i="12"/>
  <c r="BK128" i="8"/>
  <c r="BK198" i="8"/>
  <c r="AZ33" i="12"/>
  <c r="AY128" i="8"/>
  <c r="AY198" i="8"/>
  <c r="BL32" i="12"/>
  <c r="BK127" i="8"/>
  <c r="BC127" i="8"/>
  <c r="BD32" i="12"/>
  <c r="BP31" i="12"/>
  <c r="BO126" i="8"/>
  <c r="BO31" i="12"/>
  <c r="BC126" i="8"/>
  <c r="BD31" i="12"/>
  <c r="BL30" i="12"/>
  <c r="BK125" i="8"/>
  <c r="BH30" i="12"/>
  <c r="BG125" i="8"/>
  <c r="AZ30" i="12"/>
  <c r="AY125" i="8"/>
  <c r="BP29" i="12"/>
  <c r="BO124" i="8"/>
  <c r="BO197" i="8"/>
  <c r="BD29" i="12"/>
  <c r="BC124" i="8"/>
  <c r="BC197" i="8"/>
  <c r="BP28" i="12"/>
  <c r="BO123" i="8"/>
  <c r="BL28" i="12"/>
  <c r="BK123" i="8"/>
  <c r="BD28" i="12"/>
  <c r="BC123" i="8"/>
  <c r="BP27" i="12"/>
  <c r="BO122" i="8"/>
  <c r="BO27" i="12"/>
  <c r="BH27" i="12"/>
  <c r="BG122" i="8"/>
  <c r="BG27" i="12"/>
  <c r="BP26" i="12"/>
  <c r="BO121" i="8"/>
  <c r="BG121" i="8"/>
  <c r="BH26" i="12"/>
  <c r="AZ26" i="12"/>
  <c r="AY121" i="8"/>
  <c r="BL25" i="12"/>
  <c r="BK120" i="8"/>
  <c r="BK196" i="8"/>
  <c r="AZ25" i="12"/>
  <c r="AY120" i="8"/>
  <c r="AY196" i="8"/>
  <c r="BH24" i="12"/>
  <c r="BG119" i="8"/>
  <c r="AZ24" i="12"/>
  <c r="AY119" i="8"/>
  <c r="BL23" i="12"/>
  <c r="BK23" i="12"/>
  <c r="BD23" i="12"/>
  <c r="BC23" i="12"/>
  <c r="BC118" i="8"/>
  <c r="AZ23" i="12"/>
  <c r="AY118" i="8"/>
  <c r="BK117" i="8"/>
  <c r="BL22" i="12"/>
  <c r="BD22" i="12"/>
  <c r="BC117" i="8"/>
  <c r="BP21" i="12"/>
  <c r="BO195" i="8"/>
  <c r="BO116" i="8"/>
  <c r="BH21" i="12"/>
  <c r="BG195" i="8"/>
  <c r="BG116" i="8"/>
  <c r="BD21" i="12"/>
  <c r="BC195" i="8"/>
  <c r="BC116" i="8"/>
  <c r="BP20" i="12"/>
  <c r="BO115" i="8"/>
  <c r="BL20" i="12"/>
  <c r="BK115" i="8"/>
  <c r="BD20" i="12"/>
  <c r="BC115" i="8"/>
  <c r="BP19" i="12"/>
  <c r="BO19" i="12"/>
  <c r="BO114" i="8"/>
  <c r="BH19" i="12"/>
  <c r="BG19" i="12"/>
  <c r="BG114" i="8"/>
  <c r="AZ19" i="12"/>
  <c r="AY114" i="8"/>
  <c r="BO113" i="8"/>
  <c r="BP113" i="12" s="1"/>
  <c r="BP18" i="12"/>
  <c r="BH18" i="12"/>
  <c r="BG113" i="8"/>
  <c r="BC113" i="8"/>
  <c r="BD113" i="12" s="1"/>
  <c r="BD18" i="12"/>
  <c r="BP17" i="12"/>
  <c r="BO194" i="8"/>
  <c r="BO112" i="8"/>
  <c r="BH17" i="12"/>
  <c r="BG194" i="8"/>
  <c r="BG112" i="8"/>
  <c r="BP16" i="12"/>
  <c r="BO111" i="8"/>
  <c r="BH16" i="12"/>
  <c r="BG111" i="8"/>
  <c r="AZ16" i="12"/>
  <c r="AY111" i="8"/>
  <c r="BL15" i="12"/>
  <c r="BK15" i="12"/>
  <c r="BK110" i="8"/>
  <c r="BD15" i="12"/>
  <c r="BC15" i="12"/>
  <c r="BC110" i="8"/>
  <c r="BD110" i="12" s="1"/>
  <c r="BO109" i="8"/>
  <c r="BP14" i="12"/>
  <c r="BG109" i="8"/>
  <c r="BH14" i="12"/>
  <c r="BC109" i="8"/>
  <c r="BD14" i="12"/>
  <c r="BL13" i="12"/>
  <c r="BK193" i="8"/>
  <c r="BK108" i="8"/>
  <c r="BD13" i="12"/>
  <c r="BC193" i="8"/>
  <c r="BC108" i="8"/>
  <c r="BP12" i="12"/>
  <c r="BO107" i="8"/>
  <c r="BH12" i="12"/>
  <c r="BG107" i="8"/>
  <c r="BP11" i="12"/>
  <c r="BO11" i="12"/>
  <c r="BO106" i="8"/>
  <c r="BP106" i="12" s="1"/>
  <c r="BH11" i="12"/>
  <c r="BG106" i="8"/>
  <c r="BG11" i="12"/>
  <c r="BD11" i="12"/>
  <c r="BC106" i="8"/>
  <c r="BK105" i="8"/>
  <c r="BL10" i="12"/>
  <c r="BC105" i="8"/>
  <c r="BD10" i="12"/>
  <c r="AZ10" i="12"/>
  <c r="AY105" i="8"/>
  <c r="BH9" i="12"/>
  <c r="BG192" i="8"/>
  <c r="BG104" i="8"/>
  <c r="BP8" i="12"/>
  <c r="BO103" i="8"/>
  <c r="BD8" i="12"/>
  <c r="BC103" i="8"/>
  <c r="AZ7" i="12"/>
  <c r="AY102" i="8"/>
  <c r="BF59" i="12"/>
  <c r="BE154" i="8"/>
  <c r="BG100" i="8"/>
  <c r="BC191" i="8"/>
  <c r="BC100" i="8"/>
  <c r="BN100" i="8"/>
  <c r="BN191" i="8"/>
  <c r="BP56" i="12"/>
  <c r="BO151" i="8"/>
  <c r="BH56" i="12"/>
  <c r="BG151" i="8"/>
  <c r="BP55" i="12"/>
  <c r="BO150" i="8"/>
  <c r="BO55" i="12"/>
  <c r="BH55" i="12"/>
  <c r="BG150" i="8"/>
  <c r="BG150" i="12" s="1"/>
  <c r="AZ55" i="12"/>
  <c r="AY150" i="8"/>
  <c r="BL54" i="12"/>
  <c r="BK149" i="8"/>
  <c r="BC149" i="8"/>
  <c r="BD54" i="12"/>
  <c r="BP53" i="12"/>
  <c r="BO148" i="8"/>
  <c r="BO203" i="8"/>
  <c r="BL53" i="12"/>
  <c r="BK148" i="8"/>
  <c r="BK203" i="8"/>
  <c r="BD53" i="12"/>
  <c r="BC148" i="8"/>
  <c r="BC203" i="8"/>
  <c r="BL52" i="12"/>
  <c r="BK147" i="8"/>
  <c r="AZ52" i="12"/>
  <c r="AY147" i="8"/>
  <c r="BL51" i="12"/>
  <c r="BK51" i="12"/>
  <c r="BK146" i="8"/>
  <c r="BD51" i="12"/>
  <c r="BC51" i="12"/>
  <c r="BC146" i="8"/>
  <c r="BL50" i="12"/>
  <c r="BK145" i="8"/>
  <c r="BD50" i="12"/>
  <c r="BC145" i="8"/>
  <c r="BP49" i="12"/>
  <c r="BO144" i="8"/>
  <c r="BO202" i="8"/>
  <c r="BD49" i="12"/>
  <c r="BC144" i="8"/>
  <c r="BC202" i="8"/>
  <c r="BP48" i="12"/>
  <c r="BO143" i="8"/>
  <c r="BH48" i="12"/>
  <c r="BG143" i="8"/>
  <c r="AZ48" i="12"/>
  <c r="AY143" i="8"/>
  <c r="BL47" i="12"/>
  <c r="BK142" i="8"/>
  <c r="BK47" i="12"/>
  <c r="BD47" i="12"/>
  <c r="BC142" i="8"/>
  <c r="BC47" i="12"/>
  <c r="BP46" i="12"/>
  <c r="BO141" i="8"/>
  <c r="BC141" i="8"/>
  <c r="BD46" i="12"/>
  <c r="BL45" i="12"/>
  <c r="BK140" i="8"/>
  <c r="BK201" i="8"/>
  <c r="AZ45" i="12"/>
  <c r="AY140" i="8"/>
  <c r="AY201" i="8"/>
  <c r="BL44" i="12"/>
  <c r="BK139" i="8"/>
  <c r="BD44" i="12"/>
  <c r="BC139" i="8"/>
  <c r="AZ44" i="12"/>
  <c r="AY139" i="8"/>
  <c r="BL43" i="12"/>
  <c r="BK43" i="12"/>
  <c r="BK138" i="8"/>
  <c r="BD43" i="12"/>
  <c r="BC138" i="8"/>
  <c r="BC43" i="12"/>
  <c r="BO137" i="8"/>
  <c r="BP42" i="12"/>
  <c r="BG137" i="8"/>
  <c r="BH42" i="12"/>
  <c r="AY137" i="8"/>
  <c r="AZ42" i="12"/>
  <c r="BP41" i="12"/>
  <c r="BO136" i="8"/>
  <c r="BO200" i="8"/>
  <c r="BH41" i="12"/>
  <c r="BG136" i="8"/>
  <c r="BG200" i="8"/>
  <c r="BP40" i="12"/>
  <c r="BO135" i="8"/>
  <c r="BD40" i="12"/>
  <c r="BC135" i="8"/>
  <c r="BP39" i="12"/>
  <c r="BO134" i="8"/>
  <c r="BK134" i="8"/>
  <c r="BL39" i="12"/>
  <c r="BD39" i="12"/>
  <c r="BC134" i="8"/>
  <c r="BP38" i="12"/>
  <c r="BO133" i="8"/>
  <c r="BH38" i="12"/>
  <c r="BG133" i="8"/>
  <c r="AZ38" i="12"/>
  <c r="AY133" i="8"/>
  <c r="BL37" i="12"/>
  <c r="BK132" i="8"/>
  <c r="BK199" i="8"/>
  <c r="BK37" i="12"/>
  <c r="BD37" i="12"/>
  <c r="BC132" i="8"/>
  <c r="BC199" i="8"/>
  <c r="BO131" i="8"/>
  <c r="BP36" i="12"/>
  <c r="BD36" i="12"/>
  <c r="BC131" i="8"/>
  <c r="BO130" i="8"/>
  <c r="BP35" i="12"/>
  <c r="BH35" i="12"/>
  <c r="BG130" i="8"/>
  <c r="BH130" i="12" s="1"/>
  <c r="AY130" i="8"/>
  <c r="AZ35" i="12"/>
  <c r="BL34" i="12"/>
  <c r="BK129" i="8"/>
  <c r="BD34" i="12"/>
  <c r="BC129" i="8"/>
  <c r="BP33" i="12"/>
  <c r="BO128" i="8"/>
  <c r="BO198" i="8"/>
  <c r="BO33" i="12"/>
  <c r="BH33" i="12"/>
  <c r="BG128" i="8"/>
  <c r="BG198" i="8"/>
  <c r="BD33" i="12"/>
  <c r="BC128" i="8"/>
  <c r="BC198" i="8"/>
  <c r="BP32" i="12"/>
  <c r="BO32" i="12"/>
  <c r="BO127" i="8"/>
  <c r="BH32" i="12"/>
  <c r="BG127" i="8"/>
  <c r="AZ32" i="12"/>
  <c r="AY127" i="8"/>
  <c r="BL31" i="12"/>
  <c r="BK126" i="8"/>
  <c r="BH31" i="12"/>
  <c r="BG126" i="8"/>
  <c r="AZ31" i="12"/>
  <c r="AY126" i="8"/>
  <c r="BP30" i="12"/>
  <c r="BO125" i="8"/>
  <c r="BC125" i="8"/>
  <c r="BD30" i="12"/>
  <c r="BL29" i="12"/>
  <c r="BK124" i="8"/>
  <c r="BK197" i="8"/>
  <c r="BH29" i="12"/>
  <c r="BG124" i="8"/>
  <c r="BG197" i="8"/>
  <c r="AZ29" i="12"/>
  <c r="AY124" i="8"/>
  <c r="AY197" i="8"/>
  <c r="BH28" i="12"/>
  <c r="BG123" i="8"/>
  <c r="AZ28" i="12"/>
  <c r="AY123" i="8"/>
  <c r="BL27" i="12"/>
  <c r="BK122" i="8"/>
  <c r="BD27" i="12"/>
  <c r="BC122" i="8"/>
  <c r="AZ27" i="12"/>
  <c r="AY122" i="8"/>
  <c r="BK121" i="8"/>
  <c r="BL26" i="12"/>
  <c r="BD26" i="12"/>
  <c r="BC121" i="8"/>
  <c r="BP25" i="12"/>
  <c r="BO120" i="8"/>
  <c r="BP120" i="12" s="1"/>
  <c r="BO196" i="8"/>
  <c r="BH25" i="12"/>
  <c r="BG120" i="8"/>
  <c r="BG196" i="8"/>
  <c r="BD25" i="12"/>
  <c r="BC120" i="8"/>
  <c r="BC196" i="8"/>
  <c r="BP24" i="12"/>
  <c r="BO119" i="8"/>
  <c r="BL24" i="12"/>
  <c r="BK119" i="8"/>
  <c r="BD24" i="12"/>
  <c r="BC119" i="8"/>
  <c r="BP23" i="12"/>
  <c r="BO118" i="8"/>
  <c r="BH23" i="12"/>
  <c r="BG118" i="8"/>
  <c r="BO117" i="8"/>
  <c r="BP22" i="12"/>
  <c r="BG117" i="8"/>
  <c r="BH22" i="12"/>
  <c r="AY117" i="8"/>
  <c r="AZ22" i="12"/>
  <c r="BL21" i="12"/>
  <c r="BK195" i="8"/>
  <c r="BK116" i="8"/>
  <c r="AZ21" i="12"/>
  <c r="AY195" i="8"/>
  <c r="AY116" i="8"/>
  <c r="BH20" i="12"/>
  <c r="BG115" i="8"/>
  <c r="AZ20" i="12"/>
  <c r="AY115" i="8"/>
  <c r="BL19" i="12"/>
  <c r="BK114" i="8"/>
  <c r="BD19" i="12"/>
  <c r="BC114" i="8"/>
  <c r="BK113" i="8"/>
  <c r="BL18" i="12"/>
  <c r="AY113" i="8"/>
  <c r="AZ18" i="12"/>
  <c r="BL17" i="12"/>
  <c r="BK194" i="8"/>
  <c r="BK112" i="8"/>
  <c r="BD17" i="12"/>
  <c r="BC194" i="8"/>
  <c r="BC112" i="8"/>
  <c r="AZ17" i="12"/>
  <c r="AY194" i="8"/>
  <c r="AY112" i="8"/>
  <c r="BL16" i="12"/>
  <c r="BK111" i="8"/>
  <c r="BD16" i="12"/>
  <c r="BC111" i="8"/>
  <c r="BP15" i="12"/>
  <c r="BO110" i="8"/>
  <c r="BH15" i="12"/>
  <c r="BG110" i="8"/>
  <c r="AZ15" i="12"/>
  <c r="AY110" i="8"/>
  <c r="BL14" i="12"/>
  <c r="BK109" i="8"/>
  <c r="AY109" i="8"/>
  <c r="AZ14" i="12"/>
  <c r="BP13" i="12"/>
  <c r="BO193" i="8"/>
  <c r="BO108" i="8"/>
  <c r="BH13" i="12"/>
  <c r="BG193" i="8"/>
  <c r="BG108" i="8"/>
  <c r="AZ13" i="12"/>
  <c r="AY193" i="8"/>
  <c r="AY108" i="8"/>
  <c r="BL12" i="12"/>
  <c r="BK107" i="8"/>
  <c r="BD12" i="12"/>
  <c r="BC107" i="8"/>
  <c r="AZ12" i="12"/>
  <c r="AY107" i="8"/>
  <c r="AZ107" i="12" s="1"/>
  <c r="BL11" i="12"/>
  <c r="BK106" i="8"/>
  <c r="AZ11" i="12"/>
  <c r="AY106" i="8"/>
  <c r="BP10" i="12"/>
  <c r="BO105" i="8"/>
  <c r="BG105" i="8"/>
  <c r="BH10" i="12"/>
  <c r="BP9" i="12"/>
  <c r="BO192" i="8"/>
  <c r="BO104" i="8"/>
  <c r="BL9" i="12"/>
  <c r="BK192" i="8"/>
  <c r="BK104" i="8"/>
  <c r="BK100" i="8"/>
  <c r="BD9" i="12"/>
  <c r="BC192" i="8"/>
  <c r="BC104" i="8"/>
  <c r="AZ9" i="12"/>
  <c r="AY192" i="8"/>
  <c r="AY104" i="8"/>
  <c r="BL8" i="12"/>
  <c r="BK103" i="8"/>
  <c r="BH8" i="12"/>
  <c r="BG103" i="8"/>
  <c r="AZ8" i="12"/>
  <c r="AY103" i="8"/>
  <c r="BP7" i="12"/>
  <c r="BO102" i="8"/>
  <c r="BL7" i="12"/>
  <c r="BK7" i="12"/>
  <c r="BK102" i="8"/>
  <c r="BH7" i="12"/>
  <c r="BG102" i="8"/>
  <c r="BD7" i="12"/>
  <c r="BC7" i="12"/>
  <c r="BC102" i="8"/>
  <c r="BO101" i="8"/>
  <c r="BO191" i="8"/>
  <c r="BK101" i="8"/>
  <c r="BG101" i="8"/>
  <c r="BG191" i="8"/>
  <c r="BC101" i="8"/>
  <c r="AY101" i="8"/>
  <c r="AZ101" i="12" s="1"/>
  <c r="AY191" i="8"/>
  <c r="BO158" i="8"/>
  <c r="BP63" i="12"/>
  <c r="BL63" i="12"/>
  <c r="BK158" i="8"/>
  <c r="BG158" i="8"/>
  <c r="BH63" i="12"/>
  <c r="BR62" i="12"/>
  <c r="BQ157" i="8"/>
  <c r="BN62" i="12"/>
  <c r="BM157" i="8"/>
  <c r="BJ62" i="12"/>
  <c r="BI157" i="8"/>
  <c r="BI153" i="8"/>
  <c r="BF62" i="12"/>
  <c r="BE157" i="8"/>
  <c r="BQ61" i="12"/>
  <c r="BP205" i="8"/>
  <c r="BP61" i="12"/>
  <c r="BP152" i="8"/>
  <c r="BP156" i="8"/>
  <c r="BM61" i="12"/>
  <c r="BL205" i="8"/>
  <c r="BL152" i="8"/>
  <c r="BL156" i="8"/>
  <c r="BM156" i="12" s="1"/>
  <c r="BI61" i="12"/>
  <c r="BH205" i="8"/>
  <c r="BH152" i="8"/>
  <c r="BH156" i="8"/>
  <c r="BH61" i="12"/>
  <c r="BE61" i="12"/>
  <c r="BD152" i="8"/>
  <c r="BD156" i="8"/>
  <c r="BQ60" i="12"/>
  <c r="BP155" i="8"/>
  <c r="BP60" i="12"/>
  <c r="BP204" i="8"/>
  <c r="BM60" i="12"/>
  <c r="BL155" i="8"/>
  <c r="BL204" i="8"/>
  <c r="BI60" i="12"/>
  <c r="BH155" i="8"/>
  <c r="BH60" i="12"/>
  <c r="BH204" i="8"/>
  <c r="BE60" i="12"/>
  <c r="BD155" i="8"/>
  <c r="BD204" i="8"/>
  <c r="BR59" i="12"/>
  <c r="BQ154" i="8"/>
  <c r="BR154" i="12" s="1"/>
  <c r="BN59" i="12"/>
  <c r="BM154" i="8"/>
  <c r="BN154" i="12" s="1"/>
  <c r="BJ59" i="12"/>
  <c r="BI154" i="8"/>
  <c r="BI59" i="12"/>
  <c r="BB59" i="12"/>
  <c r="BA59" i="12"/>
  <c r="BA154" i="8"/>
  <c r="BP58" i="12"/>
  <c r="BO153" i="8"/>
  <c r="BL58" i="12"/>
  <c r="BK153" i="8"/>
  <c r="BL153" i="12" s="1"/>
  <c r="BH58" i="12"/>
  <c r="BG153" i="8"/>
  <c r="BD58" i="12"/>
  <c r="BC153" i="8"/>
  <c r="BR57" i="12"/>
  <c r="BQ204" i="8"/>
  <c r="BQ152" i="8"/>
  <c r="BN57" i="12"/>
  <c r="BM204" i="8"/>
  <c r="BM152" i="8"/>
  <c r="BJ57" i="12"/>
  <c r="BI204" i="8"/>
  <c r="BI152" i="8"/>
  <c r="BF57" i="12"/>
  <c r="BE204" i="8"/>
  <c r="BE152" i="8"/>
  <c r="BB57" i="12"/>
  <c r="BA152" i="8"/>
  <c r="BA57" i="12"/>
  <c r="BQ75" i="12"/>
  <c r="BR75" i="12"/>
  <c r="BR208" i="8"/>
  <c r="BR164" i="8"/>
  <c r="BS164" i="12" s="1"/>
  <c r="BO72" i="12"/>
  <c r="BN72" i="12"/>
  <c r="BN167" i="8"/>
  <c r="BO166" i="8"/>
  <c r="BP71" i="12"/>
  <c r="BR70" i="12"/>
  <c r="BQ165" i="8"/>
  <c r="BQ161" i="8"/>
  <c r="BN70" i="12"/>
  <c r="BM165" i="8"/>
  <c r="BQ69" i="12"/>
  <c r="BP207" i="8"/>
  <c r="BP69" i="12"/>
  <c r="BP160" i="8"/>
  <c r="BP164" i="8"/>
  <c r="BM69" i="12"/>
  <c r="BL164" i="8"/>
  <c r="BQ68" i="12"/>
  <c r="BP163" i="8"/>
  <c r="BP68" i="12"/>
  <c r="BM68" i="12"/>
  <c r="BL163" i="8"/>
  <c r="BR67" i="12"/>
  <c r="BQ162" i="8"/>
  <c r="BN67" i="12"/>
  <c r="BM162" i="8"/>
  <c r="BI67" i="12"/>
  <c r="BJ67" i="12"/>
  <c r="BI162" i="8"/>
  <c r="BP66" i="12"/>
  <c r="BO161" i="8"/>
  <c r="BL66" i="12"/>
  <c r="BK161" i="8"/>
  <c r="BK157" i="8"/>
  <c r="BR160" i="8"/>
  <c r="BS160" i="12" s="1"/>
  <c r="BR206" i="8"/>
  <c r="BO65" i="12"/>
  <c r="BN206" i="8"/>
  <c r="BN160" i="8"/>
  <c r="BK65" i="12"/>
  <c r="BJ160" i="8"/>
  <c r="BJ206" i="8"/>
  <c r="BO64" i="12"/>
  <c r="BN159" i="8"/>
  <c r="BK64" i="12"/>
  <c r="BJ159" i="8"/>
  <c r="BG64" i="12"/>
  <c r="BF64" i="12"/>
  <c r="BF159" i="8"/>
  <c r="BO100" i="8"/>
  <c r="BK118" i="8"/>
  <c r="BK191" i="8"/>
  <c r="BO39" i="12"/>
  <c r="BC36" i="12"/>
  <c r="BG32" i="12"/>
  <c r="BK27" i="12"/>
  <c r="BO23" i="12"/>
  <c r="BC19" i="12"/>
  <c r="BG15" i="12"/>
  <c r="BK11" i="12"/>
  <c r="BL61" i="12"/>
  <c r="BD60" i="12"/>
  <c r="BQ57" i="12"/>
  <c r="AZ191" i="8"/>
  <c r="AZ100" i="8"/>
  <c r="BH191" i="8"/>
  <c r="BH100" i="8"/>
  <c r="BL191" i="8"/>
  <c r="BL100" i="8"/>
  <c r="BP191" i="8"/>
  <c r="BP100" i="8"/>
  <c r="BR56" i="12"/>
  <c r="BQ151" i="8"/>
  <c r="BJ56" i="12"/>
  <c r="BI151" i="8"/>
  <c r="BB56" i="12"/>
  <c r="BA56" i="12"/>
  <c r="BA151" i="8"/>
  <c r="BR55" i="12"/>
  <c r="BQ150" i="8"/>
  <c r="BN55" i="12"/>
  <c r="BM150" i="8"/>
  <c r="BJ55" i="12"/>
  <c r="BI150" i="8"/>
  <c r="BF55" i="12"/>
  <c r="BE150" i="8"/>
  <c r="BF150" i="12" s="1"/>
  <c r="BB55" i="12"/>
  <c r="BA150" i="8"/>
  <c r="BR54" i="12"/>
  <c r="BQ149" i="8"/>
  <c r="BJ54" i="12"/>
  <c r="BI149" i="8"/>
  <c r="BF54" i="12"/>
  <c r="BE149" i="8"/>
  <c r="BB54" i="12"/>
  <c r="BA149" i="8"/>
  <c r="BR53" i="12"/>
  <c r="BQ203" i="8"/>
  <c r="BQ53" i="12"/>
  <c r="BN53" i="12"/>
  <c r="BM148" i="8"/>
  <c r="BM53" i="12"/>
  <c r="BM203" i="8"/>
  <c r="BJ53" i="12"/>
  <c r="BI53" i="12"/>
  <c r="BI148" i="8"/>
  <c r="BF53" i="12"/>
  <c r="BE148" i="8"/>
  <c r="BE203" i="8"/>
  <c r="BB53" i="12"/>
  <c r="BA148" i="8"/>
  <c r="BM147" i="8"/>
  <c r="BN52" i="12"/>
  <c r="BJ52" i="12"/>
  <c r="BI147" i="8"/>
  <c r="BE147" i="8"/>
  <c r="BA147" i="8"/>
  <c r="BR51" i="12"/>
  <c r="BQ146" i="8"/>
  <c r="BN51" i="12"/>
  <c r="BM146" i="8"/>
  <c r="BJ51" i="12"/>
  <c r="BI146" i="8"/>
  <c r="BF51" i="12"/>
  <c r="BE146" i="8"/>
  <c r="BB51" i="12"/>
  <c r="BA146" i="8"/>
  <c r="BR50" i="12"/>
  <c r="BQ145" i="8"/>
  <c r="BJ50" i="12"/>
  <c r="BI145" i="8"/>
  <c r="BB50" i="12"/>
  <c r="BA145" i="8"/>
  <c r="BR49" i="12"/>
  <c r="BQ144" i="8"/>
  <c r="BQ202" i="8"/>
  <c r="BQ49" i="12"/>
  <c r="BN49" i="12"/>
  <c r="BM49" i="12"/>
  <c r="BM202" i="8"/>
  <c r="BJ49" i="12"/>
  <c r="BI144" i="8"/>
  <c r="BI202" i="8"/>
  <c r="BI49" i="12"/>
  <c r="BB49" i="12"/>
  <c r="BA144" i="8"/>
  <c r="BQ143" i="8"/>
  <c r="BR48" i="12"/>
  <c r="BI143" i="8"/>
  <c r="BJ48" i="12"/>
  <c r="BA143" i="8"/>
  <c r="BB48" i="12"/>
  <c r="BR47" i="12"/>
  <c r="BQ142" i="8"/>
  <c r="BN47" i="12"/>
  <c r="BM142" i="8"/>
  <c r="BJ47" i="12"/>
  <c r="BI142" i="8"/>
  <c r="BF47" i="12"/>
  <c r="BE142" i="8"/>
  <c r="BB47" i="12"/>
  <c r="BA142" i="8"/>
  <c r="BR46" i="12"/>
  <c r="BQ141" i="8"/>
  <c r="BN46" i="12"/>
  <c r="BM141" i="8"/>
  <c r="BJ46" i="12"/>
  <c r="BI141" i="8"/>
  <c r="BF46" i="12"/>
  <c r="BE141" i="8"/>
  <c r="BR45" i="12"/>
  <c r="BQ45" i="12"/>
  <c r="BQ201" i="8"/>
  <c r="BQ140" i="8"/>
  <c r="BN45" i="12"/>
  <c r="BM140" i="8"/>
  <c r="BM201" i="8"/>
  <c r="BM45" i="12"/>
  <c r="BJ45" i="12"/>
  <c r="BI45" i="12"/>
  <c r="BI201" i="8"/>
  <c r="BI140" i="8"/>
  <c r="BF45" i="12"/>
  <c r="BE140" i="8"/>
  <c r="BB45" i="12"/>
  <c r="BA45" i="12"/>
  <c r="BQ139" i="8"/>
  <c r="BM139" i="8"/>
  <c r="BN44" i="12"/>
  <c r="BJ44" i="12"/>
  <c r="BI139" i="8"/>
  <c r="BE139" i="8"/>
  <c r="BF44" i="12"/>
  <c r="BR43" i="12"/>
  <c r="BQ138" i="8"/>
  <c r="BN43" i="12"/>
  <c r="BM138" i="8"/>
  <c r="BJ43" i="12"/>
  <c r="BI138" i="8"/>
  <c r="BF43" i="12"/>
  <c r="BE138" i="8"/>
  <c r="BB43" i="12"/>
  <c r="BA138" i="8"/>
  <c r="BR42" i="12"/>
  <c r="BQ137" i="8"/>
  <c r="BJ42" i="12"/>
  <c r="BI137" i="8"/>
  <c r="BF42" i="12"/>
  <c r="BE137" i="8"/>
  <c r="BB42" i="12"/>
  <c r="BA137" i="8"/>
  <c r="BR41" i="12"/>
  <c r="BQ136" i="8"/>
  <c r="BQ200" i="8"/>
  <c r="BN41" i="12"/>
  <c r="BM200" i="8"/>
  <c r="BM41" i="12"/>
  <c r="BJ41" i="12"/>
  <c r="BI136" i="8"/>
  <c r="BI41" i="12"/>
  <c r="BI200" i="8"/>
  <c r="BF41" i="12"/>
  <c r="BE41" i="12"/>
  <c r="BE136" i="8"/>
  <c r="BB41" i="12"/>
  <c r="BA136" i="8"/>
  <c r="BA200" i="8"/>
  <c r="BQ135" i="8"/>
  <c r="BI135" i="8"/>
  <c r="BJ40" i="12"/>
  <c r="BF40" i="12"/>
  <c r="BE135" i="8"/>
  <c r="BA135" i="8"/>
  <c r="BR39" i="12"/>
  <c r="BQ134" i="8"/>
  <c r="BN39" i="12"/>
  <c r="BM134" i="8"/>
  <c r="BJ39" i="12"/>
  <c r="BI134" i="8"/>
  <c r="BF39" i="12"/>
  <c r="BE134" i="8"/>
  <c r="BB39" i="12"/>
  <c r="BA134" i="8"/>
  <c r="BA39" i="12"/>
  <c r="BR38" i="12"/>
  <c r="BQ133" i="8"/>
  <c r="BN38" i="12"/>
  <c r="BM133" i="8"/>
  <c r="BE133" i="8"/>
  <c r="BB38" i="12"/>
  <c r="BA38" i="12"/>
  <c r="BR37" i="12"/>
  <c r="BQ37" i="12"/>
  <c r="BQ132" i="8"/>
  <c r="BN37" i="12"/>
  <c r="BM132" i="8"/>
  <c r="BM199" i="8"/>
  <c r="BJ37" i="12"/>
  <c r="BI199" i="8"/>
  <c r="BE132" i="8"/>
  <c r="BE199" i="8"/>
  <c r="BR36" i="12"/>
  <c r="BQ131" i="8"/>
  <c r="BN36" i="12"/>
  <c r="BM131" i="8"/>
  <c r="BE131" i="8"/>
  <c r="BF36" i="12"/>
  <c r="BR35" i="12"/>
  <c r="BQ130" i="8"/>
  <c r="BN35" i="12"/>
  <c r="BM130" i="8"/>
  <c r="BJ35" i="12"/>
  <c r="BI130" i="8"/>
  <c r="BF35" i="12"/>
  <c r="BE130" i="8"/>
  <c r="BE35" i="12"/>
  <c r="BB35" i="12"/>
  <c r="BA130" i="8"/>
  <c r="BR34" i="12"/>
  <c r="BQ129" i="8"/>
  <c r="BN34" i="12"/>
  <c r="BM129" i="8"/>
  <c r="BI129" i="8"/>
  <c r="BJ34" i="12"/>
  <c r="BF34" i="12"/>
  <c r="BE129" i="8"/>
  <c r="BB34" i="12"/>
  <c r="BA129" i="8"/>
  <c r="BR33" i="12"/>
  <c r="BQ128" i="8"/>
  <c r="BN33" i="12"/>
  <c r="BM198" i="8"/>
  <c r="BM128" i="8"/>
  <c r="BI128" i="8"/>
  <c r="BJ33" i="12"/>
  <c r="BI198" i="8"/>
  <c r="BF33" i="12"/>
  <c r="BE198" i="8"/>
  <c r="BE128" i="8"/>
  <c r="BB33" i="12"/>
  <c r="BA128" i="8"/>
  <c r="BR32" i="12"/>
  <c r="BQ127" i="8"/>
  <c r="BN32" i="12"/>
  <c r="BM127" i="8"/>
  <c r="BI127" i="8"/>
  <c r="BJ32" i="12"/>
  <c r="BF32" i="12"/>
  <c r="BE127" i="8"/>
  <c r="BB32" i="12"/>
  <c r="BA127" i="8"/>
  <c r="BR31" i="12"/>
  <c r="BQ126" i="8"/>
  <c r="BN31" i="12"/>
  <c r="BM126" i="8"/>
  <c r="BJ31" i="12"/>
  <c r="BI126" i="8"/>
  <c r="BI31" i="12"/>
  <c r="BF31" i="12"/>
  <c r="BE126" i="8"/>
  <c r="BB31" i="12"/>
  <c r="BA126" i="8"/>
  <c r="BM125" i="8"/>
  <c r="BF30" i="12"/>
  <c r="BE125" i="8"/>
  <c r="BB30" i="12"/>
  <c r="BA125" i="8"/>
  <c r="BN29" i="12"/>
  <c r="BM124" i="8"/>
  <c r="BM197" i="8"/>
  <c r="BM29" i="12"/>
  <c r="BJ29" i="12"/>
  <c r="BI197" i="8"/>
  <c r="BF29" i="12"/>
  <c r="BE124" i="8"/>
  <c r="BE29" i="12"/>
  <c r="BE197" i="8"/>
  <c r="BB29" i="12"/>
  <c r="BA124" i="8"/>
  <c r="BM123" i="8"/>
  <c r="BN28" i="12"/>
  <c r="BF28" i="12"/>
  <c r="BE123" i="8"/>
  <c r="BA123" i="8"/>
  <c r="BR27" i="12"/>
  <c r="BQ122" i="8"/>
  <c r="BN27" i="12"/>
  <c r="BM122" i="8"/>
  <c r="BJ27" i="12"/>
  <c r="BI122" i="8"/>
  <c r="BF27" i="12"/>
  <c r="BE122" i="8"/>
  <c r="BB27" i="12"/>
  <c r="BA122" i="8"/>
  <c r="BR26" i="12"/>
  <c r="BQ121" i="8"/>
  <c r="BN26" i="12"/>
  <c r="BM121" i="8"/>
  <c r="BJ26" i="12"/>
  <c r="BI121" i="8"/>
  <c r="BF26" i="12"/>
  <c r="BE121" i="8"/>
  <c r="BB26" i="12"/>
  <c r="BA121" i="8"/>
  <c r="BR25" i="12"/>
  <c r="BQ120" i="8"/>
  <c r="BQ25" i="12"/>
  <c r="BQ196" i="8"/>
  <c r="BJ25" i="12"/>
  <c r="BI120" i="8"/>
  <c r="BI196" i="8"/>
  <c r="BI25" i="12"/>
  <c r="BF25" i="12"/>
  <c r="BE120" i="8"/>
  <c r="BE196" i="8"/>
  <c r="BB25" i="12"/>
  <c r="BA120" i="8"/>
  <c r="BA196" i="8"/>
  <c r="BA25" i="12"/>
  <c r="BQ119" i="8"/>
  <c r="BR24" i="12"/>
  <c r="BM119" i="8"/>
  <c r="BJ24" i="12"/>
  <c r="BI119" i="8"/>
  <c r="BF24" i="12"/>
  <c r="BE119" i="8"/>
  <c r="BA119" i="8"/>
  <c r="BB24" i="12"/>
  <c r="BR22" i="12"/>
  <c r="BQ117" i="8"/>
  <c r="BN22" i="12"/>
  <c r="BM117" i="8"/>
  <c r="BJ22" i="12"/>
  <c r="BI117" i="8"/>
  <c r="BF22" i="12"/>
  <c r="BE117" i="8"/>
  <c r="BB22" i="12"/>
  <c r="BA117" i="8"/>
  <c r="BN21" i="12"/>
  <c r="BM21" i="12"/>
  <c r="BJ21" i="12"/>
  <c r="BI195" i="8"/>
  <c r="BF21" i="12"/>
  <c r="BE21" i="12"/>
  <c r="BE195" i="8"/>
  <c r="BB21" i="12"/>
  <c r="BA195" i="8"/>
  <c r="BQ115" i="8"/>
  <c r="BR20" i="12"/>
  <c r="BN20" i="12"/>
  <c r="BM115" i="8"/>
  <c r="BI115" i="8"/>
  <c r="BE115" i="8"/>
  <c r="BF20" i="12"/>
  <c r="BA115" i="8"/>
  <c r="BR18" i="12"/>
  <c r="BQ113" i="8"/>
  <c r="BN18" i="12"/>
  <c r="BM113" i="8"/>
  <c r="BJ18" i="12"/>
  <c r="BI113" i="8"/>
  <c r="BF18" i="12"/>
  <c r="BE113" i="8"/>
  <c r="BB18" i="12"/>
  <c r="BA113" i="8"/>
  <c r="BJ17" i="12"/>
  <c r="BI194" i="8"/>
  <c r="BI17" i="12"/>
  <c r="BF17" i="12"/>
  <c r="BE194" i="8"/>
  <c r="BE112" i="8"/>
  <c r="BB17" i="12"/>
  <c r="BA17" i="12"/>
  <c r="BA194" i="8"/>
  <c r="BR16" i="12"/>
  <c r="BQ111" i="8"/>
  <c r="BM111" i="8"/>
  <c r="BN16" i="12"/>
  <c r="BI111" i="8"/>
  <c r="BJ16" i="12"/>
  <c r="BE111" i="8"/>
  <c r="BB16" i="12"/>
  <c r="BA111" i="8"/>
  <c r="BR14" i="12"/>
  <c r="BQ109" i="8"/>
  <c r="BN14" i="12"/>
  <c r="BM109" i="8"/>
  <c r="BJ14" i="12"/>
  <c r="BI109" i="8"/>
  <c r="BF14" i="12"/>
  <c r="BE109" i="8"/>
  <c r="BB14" i="12"/>
  <c r="BA109" i="8"/>
  <c r="BR13" i="12"/>
  <c r="BQ108" i="8"/>
  <c r="BN13" i="12"/>
  <c r="BM13" i="12"/>
  <c r="BM193" i="8"/>
  <c r="BJ13" i="12"/>
  <c r="BI108" i="8"/>
  <c r="BF13" i="12"/>
  <c r="BE193" i="8"/>
  <c r="BE13" i="12"/>
  <c r="BB13" i="12"/>
  <c r="BA193" i="8"/>
  <c r="BA108" i="8"/>
  <c r="BQ107" i="8"/>
  <c r="BR12" i="12"/>
  <c r="BM107" i="8"/>
  <c r="BN12" i="12"/>
  <c r="BI107" i="8"/>
  <c r="BF12" i="12"/>
  <c r="BE107" i="8"/>
  <c r="BA107" i="8"/>
  <c r="BB12" i="12"/>
  <c r="BR10" i="12"/>
  <c r="BQ105" i="8"/>
  <c r="BN10" i="12"/>
  <c r="BM105" i="8"/>
  <c r="BJ10" i="12"/>
  <c r="BI105" i="8"/>
  <c r="BF10" i="12"/>
  <c r="BE105" i="8"/>
  <c r="BB10" i="12"/>
  <c r="BA105" i="8"/>
  <c r="BR9" i="12"/>
  <c r="BQ192" i="8"/>
  <c r="BQ9" i="12"/>
  <c r="BN9" i="12"/>
  <c r="BM104" i="8"/>
  <c r="BF9" i="12"/>
  <c r="BE192" i="8"/>
  <c r="BE104" i="8"/>
  <c r="BB9" i="12"/>
  <c r="BA9" i="12"/>
  <c r="BA192" i="8"/>
  <c r="BQ103" i="8"/>
  <c r="BR8" i="12"/>
  <c r="BM103" i="8"/>
  <c r="BN8" i="12"/>
  <c r="BJ8" i="12"/>
  <c r="BI103" i="8"/>
  <c r="BJ103" i="12" s="1"/>
  <c r="BE103" i="8"/>
  <c r="BA103" i="8"/>
  <c r="BB8" i="12"/>
  <c r="BQ101" i="8"/>
  <c r="BM101" i="8"/>
  <c r="BM191" i="8"/>
  <c r="BI101" i="8"/>
  <c r="BE101" i="8"/>
  <c r="BA101" i="8"/>
  <c r="BR63" i="12"/>
  <c r="BQ158" i="8"/>
  <c r="BN63" i="12"/>
  <c r="BM158" i="8"/>
  <c r="BJ63" i="12"/>
  <c r="BI158" i="8"/>
  <c r="BE63" i="12"/>
  <c r="BF63" i="12"/>
  <c r="BE158" i="8"/>
  <c r="BP62" i="12"/>
  <c r="BO157" i="8"/>
  <c r="BL62" i="12"/>
  <c r="BK205" i="8"/>
  <c r="BH62" i="12"/>
  <c r="BG205" i="8"/>
  <c r="BG157" i="8"/>
  <c r="BR205" i="8"/>
  <c r="BR152" i="8"/>
  <c r="BS152" i="12" s="1"/>
  <c r="BR156" i="8"/>
  <c r="BS156" i="12" s="1"/>
  <c r="BO61" i="12"/>
  <c r="BN205" i="8"/>
  <c r="BK61" i="12"/>
  <c r="BJ205" i="8"/>
  <c r="BJ152" i="8"/>
  <c r="BJ156" i="8"/>
  <c r="BG61" i="12"/>
  <c r="BF205" i="8"/>
  <c r="BR155" i="8"/>
  <c r="BS155" i="12" s="1"/>
  <c r="BO60" i="12"/>
  <c r="BN155" i="8"/>
  <c r="BK60" i="12"/>
  <c r="BJ155" i="8"/>
  <c r="BG60" i="12"/>
  <c r="BF155" i="8"/>
  <c r="BC60" i="12"/>
  <c r="BB60" i="12"/>
  <c r="BB155" i="8"/>
  <c r="BP59" i="12"/>
  <c r="BO154" i="8"/>
  <c r="BL59" i="12"/>
  <c r="BK154" i="8"/>
  <c r="BH59" i="12"/>
  <c r="BG154" i="8"/>
  <c r="BD59" i="12"/>
  <c r="BC154" i="8"/>
  <c r="BR58" i="12"/>
  <c r="BQ58" i="12"/>
  <c r="BN58" i="12"/>
  <c r="BM153" i="8"/>
  <c r="BF58" i="12"/>
  <c r="BE153" i="8"/>
  <c r="BP57" i="12"/>
  <c r="BO204" i="8"/>
  <c r="BO152" i="8"/>
  <c r="BK204" i="8"/>
  <c r="BK152" i="8"/>
  <c r="BL57" i="12"/>
  <c r="BH57" i="12"/>
  <c r="BG204" i="8"/>
  <c r="BG152" i="8"/>
  <c r="BD57" i="12"/>
  <c r="BC204" i="8"/>
  <c r="BC152" i="8"/>
  <c r="BQ72" i="12"/>
  <c r="BP167" i="8"/>
  <c r="BQ167" i="12" s="1"/>
  <c r="BP72" i="12"/>
  <c r="BR71" i="12"/>
  <c r="BQ166" i="8"/>
  <c r="BM71" i="12"/>
  <c r="BN71" i="12"/>
  <c r="BM166" i="8"/>
  <c r="BR207" i="8"/>
  <c r="BO69" i="12"/>
  <c r="BN207" i="8"/>
  <c r="BR163" i="8"/>
  <c r="BO68" i="12"/>
  <c r="BN163" i="8"/>
  <c r="BK68" i="12"/>
  <c r="BJ68" i="12"/>
  <c r="BJ163" i="8"/>
  <c r="BP67" i="12"/>
  <c r="BO162" i="8"/>
  <c r="BK162" i="8"/>
  <c r="BL67" i="12"/>
  <c r="BN66" i="12"/>
  <c r="BM161" i="8"/>
  <c r="BQ65" i="12"/>
  <c r="BP206" i="8"/>
  <c r="BM65" i="12"/>
  <c r="BL206" i="8"/>
  <c r="BL65" i="12"/>
  <c r="BL160" i="8"/>
  <c r="BQ64" i="12"/>
  <c r="BP159" i="8"/>
  <c r="BP64" i="12"/>
  <c r="BM64" i="12"/>
  <c r="BL159" i="8"/>
  <c r="BM159" i="12" s="1"/>
  <c r="BI64" i="12"/>
  <c r="BH159" i="8"/>
  <c r="BI159" i="12" s="1"/>
  <c r="BH64" i="12"/>
  <c r="AZ58" i="12"/>
  <c r="BA58" i="12"/>
  <c r="AZ153" i="8"/>
  <c r="BQ116" i="8"/>
  <c r="BI116" i="8"/>
  <c r="BA116" i="8"/>
  <c r="BM112" i="8"/>
  <c r="BA110" i="8"/>
  <c r="BE108" i="8"/>
  <c r="BI106" i="8"/>
  <c r="BQ104" i="8"/>
  <c r="BM102" i="8"/>
  <c r="BH160" i="8"/>
  <c r="BN156" i="8"/>
  <c r="BQ153" i="8"/>
  <c r="BA153" i="8"/>
  <c r="BN152" i="8"/>
  <c r="BE151" i="8"/>
  <c r="BQ148" i="8"/>
  <c r="BM145" i="8"/>
  <c r="BA141" i="8"/>
  <c r="BM135" i="8"/>
  <c r="BA132" i="8"/>
  <c r="BI131" i="8"/>
  <c r="BI123" i="8"/>
  <c r="BQ193" i="8"/>
  <c r="BQ195" i="8"/>
  <c r="BA198" i="8"/>
  <c r="BE200" i="8"/>
  <c r="BE202" i="8"/>
  <c r="BA53" i="12"/>
  <c r="BA49" i="12"/>
  <c r="BR44" i="12"/>
  <c r="BR40" i="12"/>
  <c r="BF38" i="12"/>
  <c r="BQ17" i="12"/>
  <c r="BF8" i="12"/>
  <c r="BC35" i="12"/>
  <c r="BG31" i="12"/>
  <c r="BO7" i="12"/>
  <c r="BL60" i="12"/>
  <c r="BL68" i="12"/>
  <c r="BP151" i="8"/>
  <c r="BQ205" i="8"/>
  <c r="BI205" i="8"/>
  <c r="BM118" i="8"/>
  <c r="BE118" i="8"/>
  <c r="BQ114" i="8"/>
  <c r="BI114" i="8"/>
  <c r="BA114" i="8"/>
  <c r="BA112" i="8"/>
  <c r="BI110" i="8"/>
  <c r="BM108" i="8"/>
  <c r="BQ106" i="8"/>
  <c r="BA102" i="8"/>
  <c r="BM149" i="8"/>
  <c r="BQ147" i="8"/>
  <c r="BE143" i="8"/>
  <c r="BA140" i="8"/>
  <c r="BA133" i="8"/>
  <c r="BI132" i="8"/>
  <c r="BQ125" i="8"/>
  <c r="BI192" i="8"/>
  <c r="BM194" i="8"/>
  <c r="BM196" i="8"/>
  <c r="BQ198" i="8"/>
  <c r="BA201" i="8"/>
  <c r="BA203" i="8"/>
  <c r="BO205" i="8"/>
  <c r="BF52" i="12"/>
  <c r="BB40" i="12"/>
  <c r="BF37" i="12"/>
  <c r="BN24" i="12"/>
  <c r="BJ20" i="12"/>
  <c r="BF16" i="12"/>
  <c r="BJ12" i="12"/>
  <c r="BO56" i="12"/>
  <c r="BG56" i="12"/>
  <c r="BC56" i="12"/>
  <c r="BK55" i="12"/>
  <c r="BG55" i="12"/>
  <c r="BC55" i="12"/>
  <c r="BO54" i="12"/>
  <c r="BK54" i="12"/>
  <c r="BG54" i="12"/>
  <c r="BF149" i="8"/>
  <c r="BC54" i="12"/>
  <c r="BB149" i="8"/>
  <c r="BR203" i="8"/>
  <c r="BN203" i="8"/>
  <c r="BJ203" i="8"/>
  <c r="BF203" i="8"/>
  <c r="BB203" i="8"/>
  <c r="BO52" i="12"/>
  <c r="BK52" i="12"/>
  <c r="BG52" i="12"/>
  <c r="BC52" i="12"/>
  <c r="BR145" i="8"/>
  <c r="BS145" i="12" s="1"/>
  <c r="BO50" i="12"/>
  <c r="BN145" i="8"/>
  <c r="BK50" i="12"/>
  <c r="BJ145" i="8"/>
  <c r="BG50" i="12"/>
  <c r="BF145" i="8"/>
  <c r="BC50" i="12"/>
  <c r="BB145" i="8"/>
  <c r="BR202" i="8"/>
  <c r="BN202" i="8"/>
  <c r="BJ202" i="8"/>
  <c r="BF202" i="8"/>
  <c r="BB202" i="8"/>
  <c r="BO48" i="12"/>
  <c r="BK48" i="12"/>
  <c r="BG48" i="12"/>
  <c r="BC48" i="12"/>
  <c r="BR141" i="8"/>
  <c r="BS141" i="12" s="1"/>
  <c r="BO46" i="12"/>
  <c r="BN141" i="8"/>
  <c r="BK46" i="12"/>
  <c r="BJ141" i="8"/>
  <c r="BG46" i="12"/>
  <c r="BF141" i="8"/>
  <c r="BC46" i="12"/>
  <c r="BB141" i="8"/>
  <c r="BR201" i="8"/>
  <c r="BN201" i="8"/>
  <c r="BJ201" i="8"/>
  <c r="BF201" i="8"/>
  <c r="BB201" i="8"/>
  <c r="BO44" i="12"/>
  <c r="BK44" i="12"/>
  <c r="BG44" i="12"/>
  <c r="BC44" i="12"/>
  <c r="BR137" i="8"/>
  <c r="BS137" i="12" s="1"/>
  <c r="BO42" i="12"/>
  <c r="BN137" i="8"/>
  <c r="BK42" i="12"/>
  <c r="BJ137" i="8"/>
  <c r="BG42" i="12"/>
  <c r="BF137" i="8"/>
  <c r="BC42" i="12"/>
  <c r="BB137" i="8"/>
  <c r="BR200" i="8"/>
  <c r="BN200" i="8"/>
  <c r="BJ200" i="8"/>
  <c r="BF200" i="8"/>
  <c r="BB200" i="8"/>
  <c r="BO40" i="12"/>
  <c r="BK40" i="12"/>
  <c r="BG40" i="12"/>
  <c r="BC40" i="12"/>
  <c r="BK39" i="12"/>
  <c r="BC39" i="12"/>
  <c r="BR133" i="8"/>
  <c r="BS133" i="12" s="1"/>
  <c r="BO38" i="12"/>
  <c r="BN133" i="8"/>
  <c r="BK38" i="12"/>
  <c r="BJ133" i="8"/>
  <c r="BG38" i="12"/>
  <c r="BF133" i="8"/>
  <c r="BC38" i="12"/>
  <c r="BB133" i="8"/>
  <c r="BR199" i="8"/>
  <c r="BN199" i="8"/>
  <c r="BO37" i="12"/>
  <c r="BJ199" i="8"/>
  <c r="BG37" i="12"/>
  <c r="BF199" i="8"/>
  <c r="BB199" i="8"/>
  <c r="BO36" i="12"/>
  <c r="BG36" i="12"/>
  <c r="BO35" i="12"/>
  <c r="BG35" i="12"/>
  <c r="BR129" i="8"/>
  <c r="BS129" i="12" s="1"/>
  <c r="BO34" i="12"/>
  <c r="BN129" i="8"/>
  <c r="BK34" i="12"/>
  <c r="BJ129" i="8"/>
  <c r="BG34" i="12"/>
  <c r="BF129" i="8"/>
  <c r="BC34" i="12"/>
  <c r="BB129" i="8"/>
  <c r="BR198" i="8"/>
  <c r="BN198" i="8"/>
  <c r="BK33" i="12"/>
  <c r="BJ198" i="8"/>
  <c r="BF198" i="8"/>
  <c r="BB198" i="8"/>
  <c r="BC33" i="12"/>
  <c r="BK32" i="12"/>
  <c r="BC32" i="12"/>
  <c r="BK31" i="12"/>
  <c r="BC31" i="12"/>
  <c r="BR125" i="8"/>
  <c r="BS125" i="12" s="1"/>
  <c r="BO30" i="12"/>
  <c r="BN125" i="8"/>
  <c r="BK30" i="12"/>
  <c r="BJ125" i="8"/>
  <c r="BG30" i="12"/>
  <c r="BF125" i="8"/>
  <c r="BC30" i="12"/>
  <c r="BB125" i="8"/>
  <c r="BR197" i="8"/>
  <c r="BO29" i="12"/>
  <c r="BN197" i="8"/>
  <c r="BJ197" i="8"/>
  <c r="BK29" i="12"/>
  <c r="BG29" i="12"/>
  <c r="BF197" i="8"/>
  <c r="BB197" i="8"/>
  <c r="BC29" i="12"/>
  <c r="BO28" i="12"/>
  <c r="BK28" i="12"/>
  <c r="BG28" i="12"/>
  <c r="BC28" i="12"/>
  <c r="BR121" i="8"/>
  <c r="BS121" i="12" s="1"/>
  <c r="BO26" i="12"/>
  <c r="BN121" i="8"/>
  <c r="BK26" i="12"/>
  <c r="BJ121" i="8"/>
  <c r="BG26" i="12"/>
  <c r="BF121" i="8"/>
  <c r="BC26" i="12"/>
  <c r="BB121" i="8"/>
  <c r="BR196" i="8"/>
  <c r="BN196" i="8"/>
  <c r="BO25" i="12"/>
  <c r="BK25" i="12"/>
  <c r="BJ196" i="8"/>
  <c r="BF196" i="8"/>
  <c r="BG25" i="12"/>
  <c r="BC25" i="12"/>
  <c r="BB196" i="8"/>
  <c r="BO24" i="12"/>
  <c r="BK24" i="12"/>
  <c r="BG24" i="12"/>
  <c r="BC24" i="12"/>
  <c r="BO22" i="12"/>
  <c r="BK22" i="12"/>
  <c r="BG22" i="12"/>
  <c r="BC22" i="12"/>
  <c r="BR195" i="8"/>
  <c r="BO21" i="12"/>
  <c r="BN195" i="8"/>
  <c r="BJ195" i="8"/>
  <c r="BK21" i="12"/>
  <c r="BG21" i="12"/>
  <c r="BF195" i="8"/>
  <c r="BB195" i="8"/>
  <c r="BC21" i="12"/>
  <c r="BO20" i="12"/>
  <c r="BK20" i="12"/>
  <c r="BG20" i="12"/>
  <c r="BC20" i="12"/>
  <c r="BO18" i="12"/>
  <c r="BK18" i="12"/>
  <c r="BG18" i="12"/>
  <c r="BC18" i="12"/>
  <c r="BR194" i="8"/>
  <c r="BN194" i="8"/>
  <c r="BO17" i="12"/>
  <c r="BK17" i="12"/>
  <c r="BJ194" i="8"/>
  <c r="BF194" i="8"/>
  <c r="BG17" i="12"/>
  <c r="BC17" i="12"/>
  <c r="BB194" i="8"/>
  <c r="BO16" i="12"/>
  <c r="BK16" i="12"/>
  <c r="BG16" i="12"/>
  <c r="BC16" i="12"/>
  <c r="BO14" i="12"/>
  <c r="BK14" i="12"/>
  <c r="BG14" i="12"/>
  <c r="BC14" i="12"/>
  <c r="BR193" i="8"/>
  <c r="BO13" i="12"/>
  <c r="BN193" i="8"/>
  <c r="BJ193" i="8"/>
  <c r="BK13" i="12"/>
  <c r="BG13" i="12"/>
  <c r="BF193" i="8"/>
  <c r="BB193" i="8"/>
  <c r="BC13" i="12"/>
  <c r="BO12" i="12"/>
  <c r="BK12" i="12"/>
  <c r="BG12" i="12"/>
  <c r="BC12" i="12"/>
  <c r="BO10" i="12"/>
  <c r="BK10" i="12"/>
  <c r="BG10" i="12"/>
  <c r="BC10" i="12"/>
  <c r="BR192" i="8"/>
  <c r="BN192" i="8"/>
  <c r="BO9" i="12"/>
  <c r="BK9" i="12"/>
  <c r="BJ192" i="8"/>
  <c r="BG9" i="12"/>
  <c r="BC9" i="12"/>
  <c r="BO8" i="12"/>
  <c r="BK8" i="12"/>
  <c r="BG8" i="12"/>
  <c r="BC8" i="12"/>
  <c r="BO63" i="12"/>
  <c r="BK63" i="12"/>
  <c r="BG63" i="12"/>
  <c r="BQ62" i="12"/>
  <c r="BM62" i="12"/>
  <c r="BI62" i="12"/>
  <c r="BE62" i="12"/>
  <c r="BD62" i="12"/>
  <c r="BQ59" i="12"/>
  <c r="BM59" i="12"/>
  <c r="BE59" i="12"/>
  <c r="BO58" i="12"/>
  <c r="BG58" i="12"/>
  <c r="BC58" i="12"/>
  <c r="BM57" i="12"/>
  <c r="BI57" i="12"/>
  <c r="BE57" i="12"/>
  <c r="BR73" i="12"/>
  <c r="BR72" i="12"/>
  <c r="BO71" i="12"/>
  <c r="BQ70" i="12"/>
  <c r="BM70" i="12"/>
  <c r="BL70" i="12"/>
  <c r="BO207" i="8"/>
  <c r="BQ67" i="12"/>
  <c r="BM67" i="12"/>
  <c r="BO66" i="12"/>
  <c r="BK66" i="12"/>
  <c r="BR65" i="12"/>
  <c r="BQ206" i="8"/>
  <c r="BN65" i="12"/>
  <c r="BM206" i="8"/>
  <c r="BJ65" i="12"/>
  <c r="BR64" i="12"/>
  <c r="BN64" i="12"/>
  <c r="BJ64" i="12"/>
  <c r="AZ57" i="12"/>
  <c r="AY57" i="12"/>
  <c r="BD100" i="8"/>
  <c r="BR116" i="8"/>
  <c r="BS116" i="12" s="1"/>
  <c r="BN116" i="8"/>
  <c r="BJ116" i="8"/>
  <c r="BF116" i="8"/>
  <c r="BB116" i="8"/>
  <c r="BR112" i="8"/>
  <c r="BS112" i="12" s="1"/>
  <c r="BN112" i="8"/>
  <c r="BJ112" i="8"/>
  <c r="BF112" i="8"/>
  <c r="BB112" i="8"/>
  <c r="BR108" i="8"/>
  <c r="BS108" i="12" s="1"/>
  <c r="BN108" i="8"/>
  <c r="BJ108" i="8"/>
  <c r="BF108" i="8"/>
  <c r="BB108" i="8"/>
  <c r="BR104" i="8"/>
  <c r="BS104" i="12" s="1"/>
  <c r="BN104" i="8"/>
  <c r="BJ104" i="8"/>
  <c r="BF104" i="8"/>
  <c r="BB104" i="8"/>
  <c r="BP165" i="8"/>
  <c r="BL165" i="8"/>
  <c r="BQ160" i="8"/>
  <c r="BM160" i="8"/>
  <c r="BI160" i="8"/>
  <c r="BP157" i="8"/>
  <c r="BL157" i="8"/>
  <c r="BH157" i="8"/>
  <c r="BD157" i="8"/>
  <c r="BQ156" i="8"/>
  <c r="BI156" i="8"/>
  <c r="BN151" i="8"/>
  <c r="BF151" i="8"/>
  <c r="BB151" i="8"/>
  <c r="BR148" i="8"/>
  <c r="BS148" i="12" s="1"/>
  <c r="BB148" i="8"/>
  <c r="BB147" i="8"/>
  <c r="BL146" i="8"/>
  <c r="BF144" i="8"/>
  <c r="BF143" i="8"/>
  <c r="BP142" i="8"/>
  <c r="AZ142" i="8"/>
  <c r="BJ140" i="8"/>
  <c r="BJ139" i="8"/>
  <c r="BD138" i="8"/>
  <c r="BN136" i="8"/>
  <c r="BN135" i="8"/>
  <c r="BN134" i="8"/>
  <c r="BH134" i="8"/>
  <c r="BH133" i="8"/>
  <c r="BR132" i="8"/>
  <c r="BS132" i="12" s="1"/>
  <c r="BH132" i="8"/>
  <c r="BB132" i="8"/>
  <c r="BB131" i="8"/>
  <c r="BL130" i="8"/>
  <c r="BB130" i="8"/>
  <c r="BL129" i="8"/>
  <c r="BF128" i="8"/>
  <c r="BF127" i="8"/>
  <c r="BP126" i="8"/>
  <c r="BF126" i="8"/>
  <c r="AZ126" i="8"/>
  <c r="BP125" i="8"/>
  <c r="BJ124" i="8"/>
  <c r="BJ123" i="8"/>
  <c r="BJ122" i="8"/>
  <c r="BN120" i="8"/>
  <c r="BN119" i="8"/>
  <c r="BF204" i="8"/>
  <c r="BO53" i="12"/>
  <c r="BG53" i="12"/>
  <c r="BK49" i="12"/>
  <c r="BC49" i="12"/>
  <c r="BO45" i="12"/>
  <c r="BG45" i="12"/>
  <c r="BK41" i="12"/>
  <c r="BC41" i="12"/>
  <c r="BG33" i="12"/>
  <c r="BC27" i="12"/>
  <c r="BG23" i="12"/>
  <c r="BK19" i="12"/>
  <c r="BO15" i="12"/>
  <c r="BC11" i="12"/>
  <c r="BG7" i="12"/>
  <c r="BP73" i="12"/>
  <c r="BL69" i="12"/>
  <c r="BH65" i="12"/>
  <c r="BD61" i="12"/>
  <c r="BK58" i="12"/>
  <c r="BQ56" i="12"/>
  <c r="BM56" i="12"/>
  <c r="BI56" i="12"/>
  <c r="BE56" i="12"/>
  <c r="BQ55" i="12"/>
  <c r="BM55" i="12"/>
  <c r="BE55" i="12"/>
  <c r="BA55" i="12"/>
  <c r="BQ54" i="12"/>
  <c r="BM54" i="12"/>
  <c r="BI54" i="12"/>
  <c r="BE54" i="12"/>
  <c r="BA54" i="12"/>
  <c r="BP203" i="8"/>
  <c r="BL203" i="8"/>
  <c r="BH203" i="8"/>
  <c r="BD203" i="8"/>
  <c r="AZ203" i="8"/>
  <c r="BQ52" i="12"/>
  <c r="BP147" i="8"/>
  <c r="BM52" i="12"/>
  <c r="BL147" i="8"/>
  <c r="BI52" i="12"/>
  <c r="BH147" i="8"/>
  <c r="BE52" i="12"/>
  <c r="BD147" i="8"/>
  <c r="BA52" i="12"/>
  <c r="AZ147" i="8"/>
  <c r="BQ50" i="12"/>
  <c r="BM50" i="12"/>
  <c r="BI50" i="12"/>
  <c r="BE50" i="12"/>
  <c r="BA50" i="12"/>
  <c r="BP202" i="8"/>
  <c r="BL202" i="8"/>
  <c r="BH202" i="8"/>
  <c r="BD202" i="8"/>
  <c r="AZ202" i="8"/>
  <c r="BQ48" i="12"/>
  <c r="BP143" i="8"/>
  <c r="BM48" i="12"/>
  <c r="BL143" i="8"/>
  <c r="BI48" i="12"/>
  <c r="BH143" i="8"/>
  <c r="BE48" i="12"/>
  <c r="BD143" i="8"/>
  <c r="BA48" i="12"/>
  <c r="AZ143" i="8"/>
  <c r="BQ46" i="12"/>
  <c r="BM46" i="12"/>
  <c r="BI46" i="12"/>
  <c r="BE46" i="12"/>
  <c r="BA46" i="12"/>
  <c r="BP201" i="8"/>
  <c r="BL201" i="8"/>
  <c r="BH201" i="8"/>
  <c r="BD201" i="8"/>
  <c r="AZ201" i="8"/>
  <c r="BQ44" i="12"/>
  <c r="BP139" i="8"/>
  <c r="BM44" i="12"/>
  <c r="BL139" i="8"/>
  <c r="BI44" i="12"/>
  <c r="BH139" i="8"/>
  <c r="BE44" i="12"/>
  <c r="BD139" i="8"/>
  <c r="BA44" i="12"/>
  <c r="AZ139" i="8"/>
  <c r="BQ42" i="12"/>
  <c r="BM42" i="12"/>
  <c r="BI42" i="12"/>
  <c r="BE42" i="12"/>
  <c r="BA42" i="12"/>
  <c r="BP200" i="8"/>
  <c r="BL200" i="8"/>
  <c r="BH200" i="8"/>
  <c r="BD200" i="8"/>
  <c r="AZ200" i="8"/>
  <c r="BQ40" i="12"/>
  <c r="BP135" i="8"/>
  <c r="BM40" i="12"/>
  <c r="BL135" i="8"/>
  <c r="BI40" i="12"/>
  <c r="BH135" i="8"/>
  <c r="BE40" i="12"/>
  <c r="BD135" i="8"/>
  <c r="BA40" i="12"/>
  <c r="AZ135" i="8"/>
  <c r="BM39" i="12"/>
  <c r="BE39" i="12"/>
  <c r="BM38" i="12"/>
  <c r="BE38" i="12"/>
  <c r="BP199" i="8"/>
  <c r="BM37" i="12"/>
  <c r="BL199" i="8"/>
  <c r="BH199" i="8"/>
  <c r="BE37" i="12"/>
  <c r="BD199" i="8"/>
  <c r="AZ199" i="8"/>
  <c r="BQ36" i="12"/>
  <c r="BP131" i="8"/>
  <c r="BM36" i="12"/>
  <c r="BL131" i="8"/>
  <c r="BI36" i="12"/>
  <c r="BH131" i="8"/>
  <c r="BE36" i="12"/>
  <c r="BD131" i="8"/>
  <c r="BA36" i="12"/>
  <c r="AZ131" i="8"/>
  <c r="BQ35" i="12"/>
  <c r="BI35" i="12"/>
  <c r="BA35" i="12"/>
  <c r="BQ34" i="12"/>
  <c r="BI34" i="12"/>
  <c r="BA34" i="12"/>
  <c r="BQ33" i="12"/>
  <c r="BP198" i="8"/>
  <c r="BL198" i="8"/>
  <c r="BI33" i="12"/>
  <c r="BH198" i="8"/>
  <c r="BD198" i="8"/>
  <c r="BA33" i="12"/>
  <c r="AZ198" i="8"/>
  <c r="BQ32" i="12"/>
  <c r="BP127" i="8"/>
  <c r="BM32" i="12"/>
  <c r="BL127" i="8"/>
  <c r="BI32" i="12"/>
  <c r="BH127" i="8"/>
  <c r="BE32" i="12"/>
  <c r="BD127" i="8"/>
  <c r="BA32" i="12"/>
  <c r="AZ127" i="8"/>
  <c r="BM31" i="12"/>
  <c r="BE31" i="12"/>
  <c r="BM30" i="12"/>
  <c r="BI30" i="12"/>
  <c r="BE30" i="12"/>
  <c r="BA30" i="12"/>
  <c r="BP197" i="8"/>
  <c r="BL197" i="8"/>
  <c r="BH197" i="8"/>
  <c r="BD197" i="8"/>
  <c r="AZ197" i="8"/>
  <c r="BQ28" i="12"/>
  <c r="BP123" i="8"/>
  <c r="BM28" i="12"/>
  <c r="BL123" i="8"/>
  <c r="BI28" i="12"/>
  <c r="BH123" i="8"/>
  <c r="BE28" i="12"/>
  <c r="BD123" i="8"/>
  <c r="BA28" i="12"/>
  <c r="AZ123" i="8"/>
  <c r="BQ27" i="12"/>
  <c r="BM27" i="12"/>
  <c r="BI27" i="12"/>
  <c r="BE27" i="12"/>
  <c r="BA27" i="12"/>
  <c r="BQ26" i="12"/>
  <c r="BM26" i="12"/>
  <c r="BI26" i="12"/>
  <c r="BE26" i="12"/>
  <c r="BA26" i="12"/>
  <c r="BP196" i="8"/>
  <c r="BL196" i="8"/>
  <c r="BH196" i="8"/>
  <c r="BD196" i="8"/>
  <c r="AZ196" i="8"/>
  <c r="BQ24" i="12"/>
  <c r="BP119" i="8"/>
  <c r="BM24" i="12"/>
  <c r="BL119" i="8"/>
  <c r="BI24" i="12"/>
  <c r="BH119" i="8"/>
  <c r="BE24" i="12"/>
  <c r="BD119" i="8"/>
  <c r="BA24" i="12"/>
  <c r="AZ119" i="8"/>
  <c r="BQ23" i="12"/>
  <c r="BM23" i="12"/>
  <c r="BI23" i="12"/>
  <c r="BE23" i="12"/>
  <c r="BA23" i="12"/>
  <c r="BQ22" i="12"/>
  <c r="BM22" i="12"/>
  <c r="BI22" i="12"/>
  <c r="BE22" i="12"/>
  <c r="BA22" i="12"/>
  <c r="BP195" i="8"/>
  <c r="BL195" i="8"/>
  <c r="BH195" i="8"/>
  <c r="BD195" i="8"/>
  <c r="AZ195" i="8"/>
  <c r="BQ20" i="12"/>
  <c r="BM20" i="12"/>
  <c r="BI20" i="12"/>
  <c r="BE20" i="12"/>
  <c r="BA20" i="12"/>
  <c r="BQ19" i="12"/>
  <c r="BM19" i="12"/>
  <c r="BI19" i="12"/>
  <c r="BE19" i="12"/>
  <c r="BA19" i="12"/>
  <c r="BQ18" i="12"/>
  <c r="BM18" i="12"/>
  <c r="BI18" i="12"/>
  <c r="BE18" i="12"/>
  <c r="BA18" i="12"/>
  <c r="BP194" i="8"/>
  <c r="BL194" i="8"/>
  <c r="BH194" i="8"/>
  <c r="BD194" i="8"/>
  <c r="AZ194" i="8"/>
  <c r="BQ16" i="12"/>
  <c r="BM16" i="12"/>
  <c r="BI16" i="12"/>
  <c r="BE16" i="12"/>
  <c r="BA16" i="12"/>
  <c r="BQ15" i="12"/>
  <c r="BM15" i="12"/>
  <c r="BI15" i="12"/>
  <c r="BE15" i="12"/>
  <c r="BA15" i="12"/>
  <c r="BQ14" i="12"/>
  <c r="BM14" i="12"/>
  <c r="BI14" i="12"/>
  <c r="BE14" i="12"/>
  <c r="BA14" i="12"/>
  <c r="BP193" i="8"/>
  <c r="BL193" i="8"/>
  <c r="BH193" i="8"/>
  <c r="BD193" i="8"/>
  <c r="AZ193" i="8"/>
  <c r="BQ12" i="12"/>
  <c r="BM12" i="12"/>
  <c r="BI12" i="12"/>
  <c r="BE12" i="12"/>
  <c r="BA12" i="12"/>
  <c r="BQ11" i="12"/>
  <c r="BM11" i="12"/>
  <c r="BI11" i="12"/>
  <c r="BE11" i="12"/>
  <c r="BA11" i="12"/>
  <c r="BQ10" i="12"/>
  <c r="BM10" i="12"/>
  <c r="BI10" i="12"/>
  <c r="BE10" i="12"/>
  <c r="BA10" i="12"/>
  <c r="BP192" i="8"/>
  <c r="BL192" i="8"/>
  <c r="BH192" i="8"/>
  <c r="BD192" i="8"/>
  <c r="AZ192" i="8"/>
  <c r="BQ8" i="12"/>
  <c r="BM8" i="12"/>
  <c r="BI8" i="12"/>
  <c r="BE8" i="12"/>
  <c r="BA8" i="12"/>
  <c r="BQ7" i="12"/>
  <c r="BM7" i="12"/>
  <c r="BI7" i="12"/>
  <c r="BE7" i="12"/>
  <c r="BA7" i="12"/>
  <c r="BQ63" i="12"/>
  <c r="BM63" i="12"/>
  <c r="BI63" i="12"/>
  <c r="BO62" i="12"/>
  <c r="BK62" i="12"/>
  <c r="BG62" i="12"/>
  <c r="BR61" i="12"/>
  <c r="BN61" i="12"/>
  <c r="BJ61" i="12"/>
  <c r="BF61" i="12"/>
  <c r="BR60" i="12"/>
  <c r="BN60" i="12"/>
  <c r="BJ60" i="12"/>
  <c r="BF60" i="12"/>
  <c r="BK59" i="12"/>
  <c r="BG59" i="12"/>
  <c r="BC59" i="12"/>
  <c r="BM58" i="12"/>
  <c r="BI58" i="12"/>
  <c r="BE58" i="12"/>
  <c r="BO57" i="12"/>
  <c r="BK57" i="12"/>
  <c r="BC57" i="12"/>
  <c r="BQ74" i="12"/>
  <c r="BP74" i="12"/>
  <c r="BQ71" i="12"/>
  <c r="BO70" i="12"/>
  <c r="BR69" i="12"/>
  <c r="BQ207" i="8"/>
  <c r="BN69" i="12"/>
  <c r="BR68" i="12"/>
  <c r="BN68" i="12"/>
  <c r="BO67" i="12"/>
  <c r="BK67" i="12"/>
  <c r="BQ66" i="12"/>
  <c r="BM66" i="12"/>
  <c r="BI66" i="12"/>
  <c r="BH66" i="12"/>
  <c r="BO206" i="8"/>
  <c r="BK206" i="8"/>
  <c r="BF100" i="8"/>
  <c r="BN118" i="8"/>
  <c r="BP116" i="8"/>
  <c r="BL116" i="8"/>
  <c r="BM116" i="12" s="1"/>
  <c r="BH116" i="8"/>
  <c r="BD116" i="8"/>
  <c r="AZ116" i="8"/>
  <c r="BB114" i="8"/>
  <c r="BP112" i="8"/>
  <c r="BL112" i="8"/>
  <c r="BH112" i="8"/>
  <c r="BD112" i="8"/>
  <c r="AZ112" i="8"/>
  <c r="BF110" i="8"/>
  <c r="BP108" i="8"/>
  <c r="BL108" i="8"/>
  <c r="BH108" i="8"/>
  <c r="BD108" i="8"/>
  <c r="AZ108" i="8"/>
  <c r="BJ106" i="8"/>
  <c r="BP104" i="8"/>
  <c r="BL104" i="8"/>
  <c r="BH104" i="8"/>
  <c r="BD104" i="8"/>
  <c r="AZ104" i="8"/>
  <c r="BN102" i="8"/>
  <c r="BN165" i="8"/>
  <c r="BO164" i="8"/>
  <c r="BK164" i="8"/>
  <c r="BN161" i="8"/>
  <c r="BJ161" i="8"/>
  <c r="BO160" i="8"/>
  <c r="BK160" i="8"/>
  <c r="BG160" i="8"/>
  <c r="BN157" i="8"/>
  <c r="BJ157" i="8"/>
  <c r="BF157" i="8"/>
  <c r="BK156" i="8"/>
  <c r="BC156" i="8"/>
  <c r="BN153" i="8"/>
  <c r="BF153" i="8"/>
  <c r="BB153" i="8"/>
  <c r="AY152" i="8"/>
  <c r="BL151" i="8"/>
  <c r="BH151" i="8"/>
  <c r="BD151" i="8"/>
  <c r="BN149" i="8"/>
  <c r="BJ149" i="8"/>
  <c r="AZ149" i="8"/>
  <c r="BP148" i="8"/>
  <c r="BJ148" i="8"/>
  <c r="AZ148" i="8"/>
  <c r="BJ147" i="8"/>
  <c r="BD146" i="8"/>
  <c r="BD145" i="8"/>
  <c r="BN144" i="8"/>
  <c r="BD144" i="8"/>
  <c r="BN143" i="8"/>
  <c r="BH142" i="8"/>
  <c r="BH141" i="8"/>
  <c r="BR140" i="8"/>
  <c r="BS140" i="12" s="1"/>
  <c r="BH140" i="8"/>
  <c r="BB140" i="8"/>
  <c r="BB139" i="8"/>
  <c r="BL138" i="8"/>
  <c r="BL137" i="8"/>
  <c r="BL136" i="8"/>
  <c r="BF136" i="8"/>
  <c r="BF135" i="8"/>
  <c r="BP132" i="8"/>
  <c r="BJ132" i="8"/>
  <c r="AZ132" i="8"/>
  <c r="BN128" i="8"/>
  <c r="BD128" i="8"/>
  <c r="BH125" i="8"/>
  <c r="BR124" i="8"/>
  <c r="BS124" i="12" s="1"/>
  <c r="BH124" i="8"/>
  <c r="BB124" i="8"/>
  <c r="BB123" i="8"/>
  <c r="BL122" i="8"/>
  <c r="BL121" i="8"/>
  <c r="BL120" i="8"/>
  <c r="BF120" i="8"/>
  <c r="BF119" i="8"/>
  <c r="BB192" i="8"/>
  <c r="BB204" i="8"/>
  <c r="BJ204" i="8"/>
  <c r="BM205" i="8"/>
  <c r="BK53" i="12"/>
  <c r="BC53" i="12"/>
  <c r="BO49" i="12"/>
  <c r="BG49" i="12"/>
  <c r="BK45" i="12"/>
  <c r="BC45" i="12"/>
  <c r="BO41" i="12"/>
  <c r="BG41" i="12"/>
  <c r="BC37" i="12"/>
  <c r="BM33" i="12"/>
  <c r="BQ29" i="12"/>
  <c r="BA29" i="12"/>
  <c r="BE25" i="12"/>
  <c r="BI21" i="12"/>
  <c r="BM17" i="12"/>
  <c r="BQ13" i="12"/>
  <c r="BA13" i="12"/>
  <c r="BE9" i="12"/>
  <c r="BP65" i="12"/>
  <c r="BM155" i="12" l="1"/>
  <c r="BH122" i="12"/>
  <c r="BH106" i="12"/>
  <c r="BF106" i="12"/>
  <c r="BH148" i="12"/>
  <c r="BD101" i="12"/>
  <c r="AZ122" i="12"/>
  <c r="BD120" i="12"/>
  <c r="BD141" i="12"/>
  <c r="BR103" i="12"/>
  <c r="BL103" i="12"/>
  <c r="BP117" i="12"/>
  <c r="BH118" i="12"/>
  <c r="BD142" i="12"/>
  <c r="BD118" i="12"/>
  <c r="BD150" i="12"/>
  <c r="BP118" i="12"/>
  <c r="BP144" i="12"/>
  <c r="BL150" i="12"/>
  <c r="BN164" i="12"/>
  <c r="BR134" i="12"/>
  <c r="BH158" i="12"/>
  <c r="BP138" i="12"/>
  <c r="BC124" i="12"/>
  <c r="BO112" i="12"/>
  <c r="BL154" i="12"/>
  <c r="BR115" i="12"/>
  <c r="BE103" i="12"/>
  <c r="BM151" i="12"/>
  <c r="BM163" i="12"/>
  <c r="BQ123" i="12"/>
  <c r="BD154" i="12"/>
  <c r="BM138" i="12"/>
  <c r="BP155" i="12"/>
  <c r="BF156" i="12"/>
  <c r="BS163" i="12"/>
  <c r="BS166" i="12"/>
  <c r="BP166" i="12"/>
  <c r="BR167" i="12"/>
  <c r="BS167" i="12"/>
  <c r="BQ122" i="12"/>
  <c r="BE156" i="12"/>
  <c r="BO120" i="12"/>
  <c r="BQ151" i="12"/>
  <c r="BE129" i="12"/>
  <c r="BP105" i="12"/>
  <c r="BP134" i="12"/>
  <c r="BP124" i="12"/>
  <c r="BQ141" i="12"/>
  <c r="BR138" i="12"/>
  <c r="AZ103" i="12"/>
  <c r="BH110" i="12"/>
  <c r="BH128" i="12"/>
  <c r="BP114" i="12"/>
  <c r="BM164" i="12"/>
  <c r="BK147" i="12"/>
  <c r="BE131" i="12"/>
  <c r="BL140" i="12"/>
  <c r="AZ121" i="12"/>
  <c r="AZ125" i="12"/>
  <c r="BO113" i="12"/>
  <c r="BO109" i="12"/>
  <c r="BO157" i="12"/>
  <c r="BR119" i="12"/>
  <c r="BO159" i="12"/>
  <c r="BL114" i="12"/>
  <c r="BM101" i="12"/>
  <c r="BM128" i="12"/>
  <c r="BL162" i="12"/>
  <c r="BM136" i="12"/>
  <c r="BN132" i="12"/>
  <c r="BL117" i="12"/>
  <c r="BK108" i="12"/>
  <c r="BM146" i="12"/>
  <c r="BK103" i="12"/>
  <c r="BO127" i="12"/>
  <c r="BL144" i="12"/>
  <c r="BO163" i="12"/>
  <c r="BK135" i="12"/>
  <c r="BL155" i="12"/>
  <c r="BR126" i="12"/>
  <c r="BE133" i="12"/>
  <c r="BF138" i="12"/>
  <c r="BE155" i="12"/>
  <c r="BP122" i="12"/>
  <c r="BP149" i="12"/>
  <c r="BG108" i="12"/>
  <c r="BG137" i="12"/>
  <c r="BO145" i="12"/>
  <c r="BB103" i="12"/>
  <c r="BI121" i="12"/>
  <c r="BF122" i="12"/>
  <c r="BM133" i="12"/>
  <c r="BN147" i="12"/>
  <c r="BR150" i="12"/>
  <c r="BL161" i="12"/>
  <c r="BL158" i="12"/>
  <c r="BF154" i="12"/>
  <c r="BL105" i="12"/>
  <c r="BP109" i="12"/>
  <c r="BL133" i="12"/>
  <c r="BK151" i="12"/>
  <c r="BP165" i="12"/>
  <c r="BN109" i="12"/>
  <c r="BR144" i="12"/>
  <c r="BH115" i="12"/>
  <c r="BQ106" i="12"/>
  <c r="BQ159" i="12"/>
  <c r="BM161" i="12"/>
  <c r="BN107" i="12"/>
  <c r="BR130" i="12"/>
  <c r="BJ135" i="12"/>
  <c r="BM100" i="12"/>
  <c r="BK159" i="12"/>
  <c r="BD107" i="12"/>
  <c r="BL115" i="12"/>
  <c r="BL141" i="12"/>
  <c r="BO128" i="12"/>
  <c r="BK122" i="12"/>
  <c r="BC121" i="12"/>
  <c r="BR111" i="12"/>
  <c r="BF117" i="12"/>
  <c r="BR135" i="12"/>
  <c r="BG117" i="12"/>
  <c r="BN100" i="12"/>
  <c r="BQ110" i="12"/>
  <c r="BR166" i="12"/>
  <c r="BM158" i="12"/>
  <c r="BR107" i="12"/>
  <c r="BN113" i="12"/>
  <c r="BP150" i="12"/>
  <c r="BO148" i="12"/>
  <c r="BH121" i="12"/>
  <c r="BK128" i="12"/>
  <c r="BI137" i="12"/>
  <c r="BJ128" i="12"/>
  <c r="BJ142" i="12"/>
  <c r="BH137" i="12"/>
  <c r="BJ101" i="12"/>
  <c r="BG153" i="12"/>
  <c r="BG128" i="12"/>
  <c r="BJ115" i="12"/>
  <c r="BH145" i="12"/>
  <c r="BI145" i="12"/>
  <c r="BI161" i="12"/>
  <c r="BJ110" i="12"/>
  <c r="BJ150" i="12"/>
  <c r="BH129" i="12"/>
  <c r="BI129" i="12"/>
  <c r="BI148" i="12"/>
  <c r="BG104" i="12"/>
  <c r="BJ144" i="12"/>
  <c r="BH114" i="12"/>
  <c r="BJ151" i="12"/>
  <c r="BH120" i="12"/>
  <c r="BD133" i="12"/>
  <c r="BG138" i="12"/>
  <c r="BF147" i="12"/>
  <c r="BE105" i="12"/>
  <c r="BE130" i="12"/>
  <c r="BG155" i="12"/>
  <c r="BE144" i="12"/>
  <c r="BF124" i="12"/>
  <c r="BG132" i="12"/>
  <c r="BE125" i="12"/>
  <c r="BD125" i="12"/>
  <c r="BF132" i="12"/>
  <c r="BC131" i="12"/>
  <c r="BD153" i="12"/>
  <c r="BG124" i="12"/>
  <c r="BE116" i="12"/>
  <c r="BD149" i="12"/>
  <c r="BM137" i="12"/>
  <c r="BM112" i="12"/>
  <c r="BN143" i="12"/>
  <c r="BE119" i="12"/>
  <c r="BI127" i="12"/>
  <c r="BO155" i="12"/>
  <c r="BN148" i="12"/>
  <c r="BR159" i="12"/>
  <c r="BR156" i="12"/>
  <c r="BQ102" i="12"/>
  <c r="BK105" i="12"/>
  <c r="BM150" i="12"/>
  <c r="BK112" i="12"/>
  <c r="BC129" i="12"/>
  <c r="BN117" i="12"/>
  <c r="BF139" i="12"/>
  <c r="BI104" i="12"/>
  <c r="BO139" i="12"/>
  <c r="BH144" i="12"/>
  <c r="BQ139" i="12"/>
  <c r="BQ134" i="12"/>
  <c r="BK153" i="12"/>
  <c r="BQ154" i="12"/>
  <c r="BK111" i="12"/>
  <c r="BG123" i="12"/>
  <c r="BI144" i="12"/>
  <c r="BM126" i="12"/>
  <c r="BK119" i="12"/>
  <c r="BM106" i="12"/>
  <c r="BG107" i="12"/>
  <c r="BG140" i="12"/>
  <c r="BQ166" i="12"/>
  <c r="BJ119" i="12"/>
  <c r="BL132" i="12"/>
  <c r="BL145" i="12"/>
  <c r="AZ111" i="12"/>
  <c r="BL160" i="12"/>
  <c r="BR120" i="12"/>
  <c r="BN122" i="12"/>
  <c r="BN139" i="12"/>
  <c r="BN142" i="12"/>
  <c r="BE102" i="12"/>
  <c r="BE128" i="12"/>
  <c r="BL156" i="12"/>
  <c r="BN105" i="12"/>
  <c r="BJ111" i="12"/>
  <c r="BF123" i="12"/>
  <c r="BR131" i="12"/>
  <c r="BL107" i="12"/>
  <c r="BP136" i="12"/>
  <c r="BG106" i="12"/>
  <c r="BK146" i="12"/>
  <c r="BM124" i="12"/>
  <c r="BQ146" i="12"/>
  <c r="BO140" i="12"/>
  <c r="BG129" i="12"/>
  <c r="BG122" i="12"/>
  <c r="BP154" i="12"/>
  <c r="BF101" i="12"/>
  <c r="BP103" i="12"/>
  <c r="BI106" i="12"/>
  <c r="BR105" i="12"/>
  <c r="BJ126" i="12"/>
  <c r="BM134" i="12"/>
  <c r="BN138" i="12"/>
  <c r="BF146" i="12"/>
  <c r="BN162" i="12"/>
  <c r="BJ153" i="12"/>
  <c r="BH126" i="12"/>
  <c r="BD134" i="12"/>
  <c r="BL142" i="12"/>
  <c r="BG144" i="12"/>
  <c r="BC148" i="12"/>
  <c r="BF148" i="12"/>
  <c r="BG101" i="12"/>
  <c r="BP110" i="12"/>
  <c r="BN114" i="12"/>
  <c r="BC153" i="12"/>
  <c r="BO102" i="12"/>
  <c r="BL126" i="12"/>
  <c r="BH111" i="12"/>
  <c r="BD115" i="12"/>
  <c r="BQ157" i="12"/>
  <c r="BO137" i="12"/>
  <c r="BG145" i="12"/>
  <c r="BR128" i="12"/>
  <c r="BD121" i="12"/>
  <c r="BL134" i="12"/>
  <c r="BK162" i="12"/>
  <c r="BN124" i="12"/>
  <c r="BE134" i="12"/>
  <c r="BE123" i="12"/>
  <c r="BI139" i="12"/>
  <c r="BI134" i="12"/>
  <c r="BL149" i="12"/>
  <c r="BJ158" i="12"/>
  <c r="BP100" i="12"/>
  <c r="BF110" i="12"/>
  <c r="BM130" i="12"/>
  <c r="BN123" i="12"/>
  <c r="BN106" i="12"/>
  <c r="BG103" i="12"/>
  <c r="BQ138" i="12"/>
  <c r="BQ108" i="12"/>
  <c r="BG157" i="12"/>
  <c r="BQ127" i="12"/>
  <c r="BQ131" i="12"/>
  <c r="BO146" i="12"/>
  <c r="BI111" i="12"/>
  <c r="BM125" i="12"/>
  <c r="BL125" i="12"/>
  <c r="BE112" i="12"/>
  <c r="BN155" i="12"/>
  <c r="BJ114" i="12"/>
  <c r="BC136" i="12"/>
  <c r="BR155" i="12"/>
  <c r="BE124" i="12"/>
  <c r="BQ129" i="12"/>
  <c r="BF140" i="12"/>
  <c r="BN140" i="12"/>
  <c r="BC103" i="12"/>
  <c r="BD124" i="12"/>
  <c r="BC102" i="12"/>
  <c r="BC118" i="12"/>
  <c r="BF114" i="12"/>
  <c r="BK114" i="12"/>
  <c r="BQ107" i="12"/>
  <c r="BI136" i="12"/>
  <c r="BC144" i="12"/>
  <c r="BI142" i="12"/>
  <c r="BI112" i="12"/>
  <c r="BI157" i="12"/>
  <c r="BG141" i="12"/>
  <c r="BE154" i="12"/>
  <c r="BK158" i="12"/>
  <c r="BJ143" i="12"/>
  <c r="BL118" i="12"/>
  <c r="BQ163" i="12"/>
  <c r="BH109" i="12"/>
  <c r="BD140" i="12"/>
  <c r="BC142" i="12"/>
  <c r="BM121" i="12"/>
  <c r="BQ143" i="12"/>
  <c r="BI147" i="12"/>
  <c r="BJ160" i="12"/>
  <c r="BR163" i="12"/>
  <c r="BR149" i="12"/>
  <c r="BN150" i="12"/>
  <c r="BR162" i="12"/>
  <c r="BR164" i="12"/>
  <c r="BL101" i="12"/>
  <c r="BO131" i="12"/>
  <c r="BP141" i="12"/>
  <c r="BB100" i="12"/>
  <c r="BK110" i="12"/>
  <c r="BF102" i="12"/>
  <c r="BE110" i="12"/>
  <c r="BM114" i="12"/>
  <c r="BQ118" i="12"/>
  <c r="BE136" i="12"/>
  <c r="BO103" i="12"/>
  <c r="BC117" i="12"/>
  <c r="BK120" i="12"/>
  <c r="BK134" i="12"/>
  <c r="BG147" i="12"/>
  <c r="BC135" i="12"/>
  <c r="BJ155" i="12"/>
  <c r="BD117" i="12"/>
  <c r="BK161" i="12"/>
  <c r="BC130" i="12"/>
  <c r="BG121" i="12"/>
  <c r="BK133" i="12"/>
  <c r="BM118" i="12"/>
  <c r="BP162" i="12"/>
  <c r="BR158" i="12"/>
  <c r="BJ109" i="12"/>
  <c r="BN127" i="12"/>
  <c r="BN131" i="12"/>
  <c r="BA100" i="12"/>
  <c r="BQ164" i="12"/>
  <c r="BR165" i="12"/>
  <c r="BQ155" i="12"/>
  <c r="BD111" i="12"/>
  <c r="BQ124" i="12"/>
  <c r="BC105" i="12"/>
  <c r="BP158" i="12"/>
  <c r="BD114" i="12"/>
  <c r="BG135" i="12"/>
  <c r="BI151" i="12"/>
  <c r="BQ104" i="12"/>
  <c r="BM119" i="12"/>
  <c r="BC141" i="12"/>
  <c r="BK155" i="12"/>
  <c r="BF103" i="12"/>
  <c r="BJ107" i="12"/>
  <c r="BF113" i="12"/>
  <c r="BP102" i="12"/>
  <c r="AZ110" i="12"/>
  <c r="BL111" i="12"/>
  <c r="BD103" i="12"/>
  <c r="BC122" i="12"/>
  <c r="BC143" i="12"/>
  <c r="BA124" i="12"/>
  <c r="BA137" i="12"/>
  <c r="BB152" i="12"/>
  <c r="BA130" i="12"/>
  <c r="BB142" i="12"/>
  <c r="AZ113" i="12"/>
  <c r="BC150" i="12"/>
  <c r="BA108" i="12"/>
  <c r="BB105" i="12"/>
  <c r="BB128" i="12"/>
  <c r="AZ109" i="12"/>
  <c r="AZ130" i="12"/>
  <c r="AZ151" i="12"/>
  <c r="BA131" i="12"/>
  <c r="BA141" i="12"/>
  <c r="BB111" i="12"/>
  <c r="BB119" i="12"/>
  <c r="BA146" i="12"/>
  <c r="BC128" i="12"/>
  <c r="AZ105" i="12"/>
  <c r="BA112" i="12"/>
  <c r="BA121" i="12"/>
  <c r="BA119" i="12"/>
  <c r="BA151" i="12"/>
  <c r="AZ150" i="12"/>
  <c r="AZ137" i="12"/>
  <c r="BA143" i="12"/>
  <c r="BB118" i="12"/>
  <c r="BA127" i="12"/>
  <c r="BA126" i="12"/>
  <c r="BA142" i="12"/>
  <c r="BB120" i="12"/>
  <c r="BA125" i="12"/>
  <c r="BA129" i="12"/>
  <c r="AZ133" i="12"/>
  <c r="BC106" i="12"/>
  <c r="AZ128" i="12"/>
  <c r="BA116" i="12"/>
  <c r="BB102" i="12"/>
  <c r="BB107" i="12"/>
  <c r="BB122" i="12"/>
  <c r="AZ129" i="12"/>
  <c r="AZ141" i="12"/>
  <c r="AZ146" i="12"/>
  <c r="BB110" i="12"/>
  <c r="BA118" i="12"/>
  <c r="BB115" i="12"/>
  <c r="BB143" i="12"/>
  <c r="BB146" i="12"/>
  <c r="AZ117" i="12"/>
  <c r="AZ102" i="12"/>
  <c r="BG120" i="12"/>
  <c r="BC123" i="12"/>
  <c r="BI125" i="12"/>
  <c r="BE145" i="12"/>
  <c r="BO151" i="12"/>
  <c r="BO108" i="12"/>
  <c r="BE100" i="12"/>
  <c r="BO121" i="12"/>
  <c r="BK125" i="12"/>
  <c r="BC133" i="12"/>
  <c r="BC137" i="12"/>
  <c r="BO141" i="12"/>
  <c r="BC145" i="12"/>
  <c r="BG149" i="12"/>
  <c r="BA122" i="12"/>
  <c r="BO150" i="12"/>
  <c r="BG148" i="12"/>
  <c r="BK107" i="12"/>
  <c r="BI128" i="12"/>
  <c r="BG152" i="12"/>
  <c r="BB101" i="12"/>
  <c r="BN101" i="12"/>
  <c r="BN103" i="12"/>
  <c r="BF109" i="12"/>
  <c r="BB127" i="12"/>
  <c r="BR127" i="12"/>
  <c r="BJ134" i="12"/>
  <c r="BJ136" i="12"/>
  <c r="BR139" i="12"/>
  <c r="BJ146" i="12"/>
  <c r="BP153" i="12"/>
  <c r="BL109" i="12"/>
  <c r="BL113" i="12"/>
  <c r="BH136" i="12"/>
  <c r="BH150" i="12"/>
  <c r="BD105" i="12"/>
  <c r="BK130" i="12"/>
  <c r="AZ145" i="12"/>
  <c r="BM143" i="12"/>
  <c r="BC110" i="12"/>
  <c r="BR153" i="12"/>
  <c r="BD152" i="12"/>
  <c r="BB117" i="12"/>
  <c r="BR117" i="12"/>
  <c r="BJ120" i="12"/>
  <c r="BR122" i="12"/>
  <c r="BF131" i="12"/>
  <c r="BB144" i="12"/>
  <c r="BJ152" i="12"/>
  <c r="BI155" i="12"/>
  <c r="BP101" i="12"/>
  <c r="BG102" i="12"/>
  <c r="BL106" i="12"/>
  <c r="AZ115" i="12"/>
  <c r="BL124" i="12"/>
  <c r="BD132" i="12"/>
  <c r="BL148" i="12"/>
  <c r="BH100" i="12"/>
  <c r="BP107" i="12"/>
  <c r="BP111" i="12"/>
  <c r="BP129" i="12"/>
  <c r="BG131" i="12"/>
  <c r="BK136" i="12"/>
  <c r="BI146" i="12"/>
  <c r="BP156" i="12"/>
  <c r="BR118" i="12"/>
  <c r="BO126" i="12"/>
  <c r="BK131" i="12"/>
  <c r="BK138" i="12"/>
  <c r="BA140" i="12"/>
  <c r="BN120" i="12"/>
  <c r="BE106" i="12"/>
  <c r="BE114" i="12"/>
  <c r="BI118" i="12"/>
  <c r="BB106" i="12"/>
  <c r="BI154" i="12"/>
  <c r="BC109" i="12"/>
  <c r="BG111" i="12"/>
  <c r="BC113" i="12"/>
  <c r="BO115" i="12"/>
  <c r="BO122" i="12"/>
  <c r="BC126" i="12"/>
  <c r="BQ161" i="12"/>
  <c r="BI101" i="12"/>
  <c r="BI107" i="12"/>
  <c r="BE109" i="12"/>
  <c r="BA111" i="12"/>
  <c r="BI113" i="12"/>
  <c r="BQ121" i="12"/>
  <c r="BQ128" i="12"/>
  <c r="BA134" i="12"/>
  <c r="BA144" i="12"/>
  <c r="BM144" i="12"/>
  <c r="BA138" i="12"/>
  <c r="BQ144" i="12"/>
  <c r="BC134" i="12"/>
  <c r="BI131" i="12"/>
  <c r="BO136" i="12"/>
  <c r="BC112" i="12"/>
  <c r="BO116" i="12"/>
  <c r="BK121" i="12"/>
  <c r="BO133" i="12"/>
  <c r="BC149" i="12"/>
  <c r="BN163" i="12"/>
  <c r="BF118" i="12"/>
  <c r="BJ123" i="12"/>
  <c r="BF107" i="12"/>
  <c r="BR109" i="12"/>
  <c r="BN111" i="12"/>
  <c r="BJ113" i="12"/>
  <c r="BF115" i="12"/>
  <c r="BJ130" i="12"/>
  <c r="BF134" i="12"/>
  <c r="BB135" i="12"/>
  <c r="BA145" i="12"/>
  <c r="BN146" i="12"/>
  <c r="BR151" i="12"/>
  <c r="BF152" i="12"/>
  <c r="BR157" i="12"/>
  <c r="BD102" i="12"/>
  <c r="BH117" i="12"/>
  <c r="BD122" i="12"/>
  <c r="AZ118" i="12"/>
  <c r="BD130" i="12"/>
  <c r="BD136" i="12"/>
  <c r="BK156" i="12"/>
  <c r="BL157" i="12"/>
  <c r="BD151" i="12"/>
  <c r="BE148" i="12"/>
  <c r="BM102" i="12"/>
  <c r="BA149" i="12"/>
  <c r="BI108" i="12"/>
  <c r="BG100" i="12"/>
  <c r="BI133" i="12"/>
  <c r="BC151" i="12"/>
  <c r="BK104" i="12"/>
  <c r="BR112" i="12"/>
  <c r="BG125" i="12"/>
  <c r="BO125" i="12"/>
  <c r="BO129" i="12"/>
  <c r="BG133" i="12"/>
  <c r="BK141" i="12"/>
  <c r="BA106" i="12"/>
  <c r="BI115" i="12"/>
  <c r="BF105" i="12"/>
  <c r="BN115" i="12"/>
  <c r="BF130" i="12"/>
  <c r="BN130" i="12"/>
  <c r="BB134" i="12"/>
  <c r="BR143" i="12"/>
  <c r="BR102" i="12"/>
  <c r="BJ154" i="12"/>
  <c r="BH101" i="12"/>
  <c r="BH103" i="12"/>
  <c r="BP137" i="12"/>
  <c r="BD109" i="12"/>
  <c r="AZ120" i="12"/>
  <c r="BD126" i="12"/>
  <c r="BJ116" i="12"/>
  <c r="BB150" i="12"/>
  <c r="BP125" i="12"/>
  <c r="BD128" i="12"/>
  <c r="BL139" i="12"/>
  <c r="BD116" i="12"/>
  <c r="BP132" i="12"/>
  <c r="BD147" i="12"/>
  <c r="BI124" i="12"/>
  <c r="BQ112" i="12"/>
  <c r="BR114" i="12"/>
  <c r="BA110" i="12"/>
  <c r="BH154" i="12"/>
  <c r="BR101" i="12"/>
  <c r="BJ117" i="12"/>
  <c r="BB126" i="12"/>
  <c r="BJ127" i="12"/>
  <c r="BB136" i="12"/>
  <c r="BR142" i="12"/>
  <c r="BE152" i="12"/>
  <c r="BP130" i="12"/>
  <c r="BH107" i="12"/>
  <c r="BH113" i="12"/>
  <c r="BP115" i="12"/>
  <c r="BP121" i="12"/>
  <c r="AZ134" i="12"/>
  <c r="AZ138" i="12"/>
  <c r="AZ144" i="12"/>
  <c r="BQ160" i="12"/>
  <c r="BL104" i="12"/>
  <c r="BL120" i="12"/>
  <c r="BL137" i="12"/>
  <c r="BM110" i="12"/>
  <c r="BA104" i="12"/>
  <c r="BI116" i="12"/>
  <c r="BB139" i="12"/>
  <c r="BA148" i="12"/>
  <c r="BA139" i="12"/>
  <c r="BM109" i="12"/>
  <c r="BM115" i="12"/>
  <c r="BM113" i="12"/>
  <c r="BO156" i="12"/>
  <c r="BM105" i="12"/>
  <c r="BQ111" i="12"/>
  <c r="BJ105" i="12"/>
  <c r="BB109" i="12"/>
  <c r="BF111" i="12"/>
  <c r="BB113" i="12"/>
  <c r="BR113" i="12"/>
  <c r="BR136" i="12"/>
  <c r="BQ137" i="12"/>
  <c r="BQ145" i="12"/>
  <c r="BG114" i="12"/>
  <c r="BP161" i="12"/>
  <c r="BH153" i="12"/>
  <c r="BH105" i="12"/>
  <c r="BP128" i="12"/>
  <c r="AZ140" i="12"/>
  <c r="BK127" i="12"/>
  <c r="BP145" i="12"/>
  <c r="BH146" i="12"/>
  <c r="BF144" i="12"/>
  <c r="BO154" i="12"/>
  <c r="BR110" i="12"/>
  <c r="BH156" i="12"/>
  <c r="BO106" i="12"/>
  <c r="BN110" i="12"/>
  <c r="BO114" i="12"/>
  <c r="BJ118" i="12"/>
  <c r="BC138" i="12"/>
  <c r="BG142" i="12"/>
  <c r="BI138" i="12"/>
  <c r="BO158" i="12"/>
  <c r="BR100" i="12"/>
  <c r="BI102" i="12"/>
  <c r="BA114" i="12"/>
  <c r="BQ114" i="12"/>
  <c r="BE120" i="12"/>
  <c r="BE137" i="12"/>
  <c r="BG156" i="12"/>
  <c r="BR124" i="12"/>
  <c r="BK149" i="12"/>
  <c r="BO153" i="12"/>
  <c r="BE104" i="12"/>
  <c r="BI135" i="12"/>
  <c r="BQ165" i="12"/>
  <c r="BO104" i="12"/>
  <c r="BQ136" i="12"/>
  <c r="BG130" i="12"/>
  <c r="BE111" i="12"/>
  <c r="BF151" i="12"/>
  <c r="BQ113" i="12"/>
  <c r="BF126" i="12"/>
  <c r="BF142" i="12"/>
  <c r="BJ149" i="12"/>
  <c r="BP135" i="12"/>
  <c r="AZ139" i="12"/>
  <c r="AZ147" i="12"/>
  <c r="BP139" i="12"/>
  <c r="BK132" i="12"/>
  <c r="BK148" i="12"/>
  <c r="BO165" i="12"/>
  <c r="BQ116" i="12"/>
  <c r="BI119" i="12"/>
  <c r="BQ119" i="12"/>
  <c r="BE127" i="12"/>
  <c r="BM127" i="12"/>
  <c r="BM131" i="12"/>
  <c r="BO119" i="12"/>
  <c r="BK124" i="12"/>
  <c r="BQ126" i="12"/>
  <c r="BI132" i="12"/>
  <c r="BO134" i="12"/>
  <c r="BK139" i="12"/>
  <c r="BG143" i="12"/>
  <c r="BN160" i="12"/>
  <c r="BC104" i="12"/>
  <c r="BG116" i="12"/>
  <c r="BC125" i="12"/>
  <c r="BK129" i="12"/>
  <c r="BK137" i="12"/>
  <c r="BK145" i="12"/>
  <c r="BO132" i="12"/>
  <c r="BM154" i="12"/>
  <c r="BP159" i="12"/>
  <c r="BQ130" i="12"/>
  <c r="BI105" i="12"/>
  <c r="BQ158" i="12"/>
  <c r="BA103" i="12"/>
  <c r="BR106" i="12"/>
  <c r="BI153" i="12"/>
  <c r="BN156" i="12"/>
  <c r="BG109" i="12"/>
  <c r="BO117" i="12"/>
  <c r="BO110" i="12"/>
  <c r="BC101" i="12"/>
  <c r="BM107" i="12"/>
  <c r="BM111" i="12"/>
  <c r="BJ131" i="12"/>
  <c r="BO138" i="12"/>
  <c r="BG146" i="12"/>
  <c r="BA152" i="12"/>
  <c r="BK154" i="12"/>
  <c r="BN102" i="12"/>
  <c r="BJ106" i="12"/>
  <c r="BE117" i="12"/>
  <c r="BN158" i="12"/>
  <c r="BN126" i="12"/>
  <c r="BB138" i="12"/>
  <c r="BJ138" i="12"/>
  <c r="BR146" i="12"/>
  <c r="BQ100" i="12"/>
  <c r="BI100" i="12"/>
  <c r="BK113" i="12"/>
  <c r="BC120" i="12"/>
  <c r="BQ109" i="12"/>
  <c r="BD129" i="12"/>
  <c r="BD148" i="12"/>
  <c r="BL110" i="12"/>
  <c r="BL128" i="12"/>
  <c r="BH138" i="12"/>
  <c r="BP140" i="12"/>
  <c r="BR123" i="12"/>
  <c r="BJ102" i="12"/>
  <c r="BG136" i="12"/>
  <c r="BP164" i="12"/>
  <c r="BA135" i="12"/>
  <c r="BI143" i="12"/>
  <c r="BA147" i="12"/>
  <c r="BE138" i="12"/>
  <c r="BA105" i="12"/>
  <c r="BI158" i="12"/>
  <c r="BK109" i="12"/>
  <c r="BE115" i="12"/>
  <c r="BK118" i="12"/>
  <c r="BP163" i="12"/>
  <c r="BE107" i="12"/>
  <c r="BA128" i="12"/>
  <c r="BN153" i="12"/>
  <c r="BJ108" i="12"/>
  <c r="BF136" i="12"/>
  <c r="BG105" i="12"/>
  <c r="BH102" i="12"/>
  <c r="BD104" i="12"/>
  <c r="BH143" i="12"/>
  <c r="BL123" i="12"/>
  <c r="BH134" i="12"/>
  <c r="BP147" i="12"/>
  <c r="BK100" i="12"/>
  <c r="BC140" i="12"/>
  <c r="BO149" i="12"/>
  <c r="BM120" i="12"/>
  <c r="BE146" i="12"/>
  <c r="BQ148" i="12"/>
  <c r="BO161" i="12"/>
  <c r="BG110" i="12"/>
  <c r="BM135" i="12"/>
  <c r="BQ125" i="12"/>
  <c r="BM157" i="12"/>
  <c r="BR160" i="12"/>
  <c r="BK116" i="12"/>
  <c r="BD155" i="12"/>
  <c r="BL163" i="12"/>
  <c r="BM148" i="12"/>
  <c r="BF155" i="12"/>
  <c r="BO162" i="12"/>
  <c r="BQ105" i="12"/>
  <c r="BC111" i="12"/>
  <c r="BR147" i="12"/>
  <c r="BQ103" i="12"/>
  <c r="BQ153" i="12"/>
  <c r="BI114" i="12"/>
  <c r="BE122" i="12"/>
  <c r="BI126" i="12"/>
  <c r="BQ150" i="12"/>
  <c r="BO105" i="12"/>
  <c r="BI109" i="12"/>
  <c r="BB132" i="12"/>
  <c r="BO152" i="12"/>
  <c r="BI160" i="12"/>
  <c r="BA113" i="12"/>
  <c r="BN104" i="12"/>
  <c r="BB108" i="12"/>
  <c r="BF119" i="12"/>
  <c r="BR132" i="12"/>
  <c r="BJ140" i="12"/>
  <c r="BI130" i="12"/>
  <c r="BA101" i="12"/>
  <c r="BC107" i="12"/>
  <c r="BG118" i="12"/>
  <c r="BO147" i="12"/>
  <c r="BE113" i="12"/>
  <c r="BR161" i="12"/>
  <c r="BR152" i="12"/>
  <c r="BI152" i="12"/>
  <c r="BM152" i="12"/>
  <c r="BL102" i="12"/>
  <c r="AZ106" i="12"/>
  <c r="BD112" i="12"/>
  <c r="AZ124" i="12"/>
  <c r="BP133" i="12"/>
  <c r="BD135" i="12"/>
  <c r="BD139" i="12"/>
  <c r="AZ143" i="12"/>
  <c r="BP143" i="12"/>
  <c r="BD146" i="12"/>
  <c r="BL147" i="12"/>
  <c r="BP151" i="12"/>
  <c r="BD106" i="12"/>
  <c r="BD108" i="12"/>
  <c r="AZ114" i="12"/>
  <c r="BD123" i="12"/>
  <c r="BP123" i="12"/>
  <c r="AZ132" i="12"/>
  <c r="BD137" i="12"/>
  <c r="BH139" i="12"/>
  <c r="BH140" i="12"/>
  <c r="BP142" i="12"/>
  <c r="BH147" i="12"/>
  <c r="BL151" i="12"/>
  <c r="AZ152" i="12"/>
  <c r="AY152" i="12"/>
  <c r="BD156" i="12"/>
  <c r="BC156" i="12"/>
  <c r="BB133" i="12"/>
  <c r="BF143" i="12"/>
  <c r="BN149" i="12"/>
  <c r="BB112" i="12"/>
  <c r="BA133" i="12"/>
  <c r="BN151" i="12"/>
  <c r="BN145" i="12"/>
  <c r="BF108" i="12"/>
  <c r="AZ153" i="12"/>
  <c r="BA153" i="12"/>
  <c r="BM166" i="12"/>
  <c r="BN166" i="12"/>
  <c r="BF153" i="12"/>
  <c r="BP157" i="12"/>
  <c r="BN119" i="12"/>
  <c r="BF120" i="12"/>
  <c r="BF121" i="12"/>
  <c r="BN121" i="12"/>
  <c r="BJ122" i="12"/>
  <c r="BF129" i="12"/>
  <c r="BN129" i="12"/>
  <c r="BB130" i="12"/>
  <c r="BR133" i="12"/>
  <c r="BR140" i="12"/>
  <c r="BF141" i="12"/>
  <c r="BN141" i="12"/>
  <c r="BJ148" i="12"/>
  <c r="BF149" i="12"/>
  <c r="BB151" i="12"/>
  <c r="BQ115" i="12"/>
  <c r="BP167" i="12"/>
  <c r="BN116" i="12"/>
  <c r="BN165" i="12"/>
  <c r="AZ108" i="12"/>
  <c r="AZ116" i="12"/>
  <c r="BD119" i="12"/>
  <c r="BP119" i="12"/>
  <c r="AZ127" i="12"/>
  <c r="BP127" i="12"/>
  <c r="BH133" i="12"/>
  <c r="BH151" i="12"/>
  <c r="AZ119" i="12"/>
  <c r="BH125" i="12"/>
  <c r="BH131" i="12"/>
  <c r="BL136" i="12"/>
  <c r="BQ132" i="12"/>
  <c r="BI140" i="12"/>
  <c r="BO143" i="12"/>
  <c r="BE151" i="12"/>
  <c r="BH160" i="12"/>
  <c r="BG160" i="12"/>
  <c r="BM104" i="12"/>
  <c r="BE108" i="12"/>
  <c r="BO118" i="12"/>
  <c r="BA123" i="12"/>
  <c r="BI123" i="12"/>
  <c r="BE135" i="12"/>
  <c r="BE139" i="12"/>
  <c r="BM139" i="12"/>
  <c r="BE143" i="12"/>
  <c r="BE147" i="12"/>
  <c r="BM147" i="12"/>
  <c r="BG127" i="12"/>
  <c r="BO135" i="12"/>
  <c r="BK140" i="12"/>
  <c r="BJ156" i="12"/>
  <c r="BC108" i="12"/>
  <c r="BI120" i="12"/>
  <c r="BO130" i="12"/>
  <c r="BC152" i="12"/>
  <c r="BM162" i="12"/>
  <c r="BO124" i="12"/>
  <c r="BK142" i="12"/>
  <c r="BG154" i="12"/>
  <c r="BG158" i="12"/>
  <c r="BE101" i="12"/>
  <c r="BO107" i="12"/>
  <c r="BI122" i="12"/>
  <c r="BB140" i="12"/>
  <c r="BI103" i="12"/>
  <c r="BG113" i="12"/>
  <c r="BK117" i="12"/>
  <c r="BJ100" i="12"/>
  <c r="BE153" i="12"/>
  <c r="BA102" i="12"/>
  <c r="BI110" i="12"/>
  <c r="BQ133" i="12"/>
  <c r="BI149" i="12"/>
  <c r="BN137" i="12"/>
  <c r="BO164" i="12"/>
  <c r="BJ104" i="12"/>
  <c r="BO142" i="12"/>
  <c r="BJ124" i="12"/>
  <c r="BA136" i="12"/>
  <c r="BK115" i="12"/>
  <c r="BK126" i="12"/>
  <c r="BM132" i="12"/>
  <c r="BE140" i="12"/>
  <c r="BC154" i="12"/>
  <c r="BR104" i="12"/>
  <c r="BA107" i="12"/>
  <c r="BN112" i="12"/>
  <c r="BG115" i="12"/>
  <c r="BR116" i="12"/>
  <c r="BN161" i="12"/>
  <c r="BP152" i="12"/>
  <c r="BF104" i="12"/>
  <c r="BF125" i="12"/>
  <c r="BF127" i="12"/>
  <c r="BN128" i="12"/>
  <c r="BF133" i="12"/>
  <c r="BN134" i="12"/>
  <c r="BF137" i="12"/>
  <c r="BR137" i="12"/>
  <c r="BB145" i="12"/>
  <c r="BR145" i="12"/>
  <c r="BB147" i="12"/>
  <c r="BE141" i="12"/>
  <c r="BE149" i="12"/>
  <c r="BQ101" i="12"/>
  <c r="BK102" i="12"/>
  <c r="BM141" i="12"/>
  <c r="BK101" i="12"/>
  <c r="BJ112" i="12"/>
  <c r="BI117" i="12"/>
  <c r="BF159" i="12"/>
  <c r="BG159" i="12"/>
  <c r="BK160" i="12"/>
  <c r="BI162" i="12"/>
  <c r="BJ162" i="12"/>
  <c r="BB154" i="12"/>
  <c r="BA154" i="12"/>
  <c r="BI156" i="12"/>
  <c r="BQ156" i="12"/>
  <c r="BJ157" i="12"/>
  <c r="AZ104" i="12"/>
  <c r="BL112" i="12"/>
  <c r="AZ123" i="12"/>
  <c r="BH124" i="12"/>
  <c r="BL138" i="12"/>
  <c r="BD144" i="12"/>
  <c r="BL146" i="12"/>
  <c r="BO100" i="12"/>
  <c r="BH104" i="12"/>
  <c r="BL108" i="12"/>
  <c r="BP112" i="12"/>
  <c r="BH132" i="12"/>
  <c r="BH135" i="12"/>
  <c r="BH141" i="12"/>
  <c r="AZ142" i="12"/>
  <c r="BD143" i="12"/>
  <c r="AZ149" i="12"/>
  <c r="BK164" i="12"/>
  <c r="BL164" i="12"/>
  <c r="BL165" i="12"/>
  <c r="BM165" i="12"/>
  <c r="BN108" i="12"/>
  <c r="BE118" i="12"/>
  <c r="BM149" i="12"/>
  <c r="BF116" i="12"/>
  <c r="BB141" i="12"/>
  <c r="BB155" i="12"/>
  <c r="BC155" i="12"/>
  <c r="BF158" i="12"/>
  <c r="BE158" i="12"/>
  <c r="BB121" i="12"/>
  <c r="BJ121" i="12"/>
  <c r="BR121" i="12"/>
  <c r="BB123" i="12"/>
  <c r="BB129" i="12"/>
  <c r="BR129" i="12"/>
  <c r="BN133" i="12"/>
  <c r="BF135" i="12"/>
  <c r="BJ141" i="12"/>
  <c r="BR141" i="12"/>
  <c r="BB149" i="12"/>
  <c r="BI150" i="12"/>
  <c r="BB104" i="12"/>
  <c r="BQ117" i="12"/>
  <c r="BQ152" i="12"/>
  <c r="BF157" i="12"/>
  <c r="BP108" i="12"/>
  <c r="BL119" i="12"/>
  <c r="BL121" i="12"/>
  <c r="AZ126" i="12"/>
  <c r="BH127" i="12"/>
  <c r="BP131" i="12"/>
  <c r="BD145" i="12"/>
  <c r="BD100" i="12"/>
  <c r="BH112" i="12"/>
  <c r="BP116" i="12"/>
  <c r="BH119" i="12"/>
  <c r="BD127" i="12"/>
  <c r="BL131" i="12"/>
  <c r="BC100" i="12"/>
  <c r="BG119" i="12"/>
  <c r="BM122" i="12"/>
  <c r="BA132" i="12"/>
  <c r="BC139" i="12"/>
  <c r="BI141" i="12"/>
  <c r="BO144" i="12"/>
  <c r="BK157" i="12"/>
  <c r="BP160" i="12"/>
  <c r="BK106" i="12"/>
  <c r="BM108" i="12"/>
  <c r="BC114" i="12"/>
  <c r="BM123" i="12"/>
  <c r="BQ135" i="12"/>
  <c r="BQ147" i="12"/>
  <c r="BK123" i="12"/>
  <c r="BG126" i="12"/>
  <c r="BM129" i="12"/>
  <c r="BC132" i="12"/>
  <c r="BQ142" i="12"/>
  <c r="BC147" i="12"/>
  <c r="BG151" i="12"/>
  <c r="BD157" i="12"/>
  <c r="BE157" i="12"/>
  <c r="BG112" i="12"/>
  <c r="BC116" i="12"/>
  <c r="BC127" i="12"/>
  <c r="BE132" i="12"/>
  <c r="BG139" i="12"/>
  <c r="BE150" i="12"/>
  <c r="BH159" i="12"/>
  <c r="BC119" i="12"/>
  <c r="BO123" i="12"/>
  <c r="BE126" i="12"/>
  <c r="BK144" i="12"/>
  <c r="BJ159" i="12"/>
  <c r="BO166" i="12"/>
  <c r="BR125" i="12"/>
  <c r="BJ132" i="12"/>
  <c r="BM142" i="12"/>
  <c r="BH155" i="12"/>
  <c r="BL159" i="12"/>
  <c r="BO111" i="12"/>
  <c r="BB114" i="12"/>
  <c r="BN118" i="12"/>
  <c r="BM153" i="12"/>
  <c r="BE121" i="12"/>
  <c r="BQ140" i="12"/>
  <c r="BM145" i="12"/>
  <c r="BQ149" i="12"/>
  <c r="BJ125" i="12"/>
  <c r="BE142" i="12"/>
  <c r="BA150" i="12"/>
  <c r="BG134" i="12"/>
  <c r="BQ120" i="12"/>
  <c r="BB131" i="12"/>
  <c r="BM140" i="12"/>
  <c r="BK150" i="12"/>
  <c r="BA117" i="12"/>
  <c r="BN135" i="12"/>
  <c r="BR148" i="12"/>
  <c r="BB153" i="12"/>
  <c r="BN159" i="12"/>
  <c r="BO101" i="12"/>
  <c r="BB116" i="12"/>
  <c r="BM117" i="12"/>
  <c r="BM160" i="12"/>
  <c r="BJ163" i="12"/>
  <c r="BK163" i="12"/>
  <c r="BH152" i="12"/>
  <c r="BL152" i="12"/>
  <c r="BK152" i="12"/>
  <c r="BH157" i="12"/>
  <c r="BR108" i="12"/>
  <c r="BF112" i="12"/>
  <c r="BB124" i="12"/>
  <c r="BB125" i="12"/>
  <c r="BN125" i="12"/>
  <c r="BF128" i="12"/>
  <c r="BJ129" i="12"/>
  <c r="BB137" i="12"/>
  <c r="BJ137" i="12"/>
  <c r="BJ139" i="12"/>
  <c r="BJ145" i="12"/>
  <c r="BJ147" i="12"/>
  <c r="BB148" i="12"/>
  <c r="BA120" i="12"/>
  <c r="BJ133" i="12"/>
  <c r="BN144" i="12"/>
  <c r="BJ161" i="12"/>
  <c r="BM103" i="12"/>
  <c r="BA115" i="12"/>
  <c r="BF100" i="12"/>
  <c r="BC146" i="12"/>
  <c r="BN136" i="12"/>
  <c r="BF145" i="12"/>
  <c r="BQ162" i="12"/>
  <c r="BA109" i="12"/>
  <c r="BC115" i="12"/>
  <c r="BO160" i="12"/>
  <c r="BN167" i="12"/>
  <c r="BO167" i="12"/>
  <c r="BN152" i="12"/>
  <c r="BN157" i="12"/>
  <c r="BL100" i="12"/>
  <c r="BP104" i="12"/>
  <c r="BH108" i="12"/>
  <c r="AZ112" i="12"/>
  <c r="BL116" i="12"/>
  <c r="BL122" i="12"/>
  <c r="BH123" i="12"/>
  <c r="BL129" i="12"/>
  <c r="BD131" i="12"/>
  <c r="BD138" i="12"/>
  <c r="BP148" i="12"/>
  <c r="BH116" i="12"/>
  <c r="BP126" i="12"/>
  <c r="BL127" i="12"/>
  <c r="BL130" i="12"/>
  <c r="AZ131" i="12"/>
  <c r="AZ135" i="12"/>
  <c r="BL135" i="12"/>
  <c r="BH142" i="12"/>
  <c r="BL143" i="12"/>
  <c r="BK143" i="12"/>
  <c r="AZ148" i="12"/>
  <c r="AZ100" i="12"/>
  <c r="AV191" i="8" l="1"/>
  <c r="AW6" i="12"/>
  <c r="AV52" i="12"/>
  <c r="AV51" i="12"/>
  <c r="AV50" i="12"/>
  <c r="AV48" i="12"/>
  <c r="AV47" i="12"/>
  <c r="AV46" i="12"/>
  <c r="AV45" i="12"/>
  <c r="AV44" i="12"/>
  <c r="AV43" i="12"/>
  <c r="AV42" i="12"/>
  <c r="AV41" i="12"/>
  <c r="AV40" i="12"/>
  <c r="AV39" i="12"/>
  <c r="AV38" i="12"/>
  <c r="AV37" i="12"/>
  <c r="AV36" i="12"/>
  <c r="AV35" i="12"/>
  <c r="AV34" i="12"/>
  <c r="AV33" i="12"/>
  <c r="AV32" i="12"/>
  <c r="AV31" i="12"/>
  <c r="AV30" i="12"/>
  <c r="AV29" i="12"/>
  <c r="AV28" i="12"/>
  <c r="AV27" i="12"/>
  <c r="AV26" i="12"/>
  <c r="AV25" i="12"/>
  <c r="AV24" i="12"/>
  <c r="AV23" i="12"/>
  <c r="AV22" i="12"/>
  <c r="AV21" i="12"/>
  <c r="AV20" i="12"/>
  <c r="AV19" i="12"/>
  <c r="AV18" i="12"/>
  <c r="AV17" i="12"/>
  <c r="AV16" i="12"/>
  <c r="AV15" i="12"/>
  <c r="AV14" i="12"/>
  <c r="AV13" i="12"/>
  <c r="AV12" i="12"/>
  <c r="AV11" i="12"/>
  <c r="AV10" i="12"/>
  <c r="AV9" i="12"/>
  <c r="AV8" i="12"/>
  <c r="AV7" i="12"/>
  <c r="AV6" i="12"/>
  <c r="AX101" i="8" l="1"/>
  <c r="AY101" i="12" s="1"/>
  <c r="AL191" i="8"/>
  <c r="AM191" i="8"/>
  <c r="AT191" i="8"/>
  <c r="AX12" i="12"/>
  <c r="AX16" i="12"/>
  <c r="AX20" i="12"/>
  <c r="AX24" i="12"/>
  <c r="AX28" i="12"/>
  <c r="AX32" i="12"/>
  <c r="AX36" i="12"/>
  <c r="AX40" i="12"/>
  <c r="AX44" i="12"/>
  <c r="AX48" i="12"/>
  <c r="AX52" i="12"/>
  <c r="AX191" i="8"/>
  <c r="D101" i="8"/>
  <c r="AV5" i="12"/>
  <c r="AU191" i="8"/>
  <c r="AV49" i="12"/>
  <c r="AV53" i="12"/>
  <c r="AW8" i="12"/>
  <c r="AX8" i="12"/>
  <c r="AY9" i="12"/>
  <c r="AX104" i="8"/>
  <c r="AY104" i="12" s="1"/>
  <c r="AY13" i="12"/>
  <c r="AX108" i="8"/>
  <c r="AY108" i="12" s="1"/>
  <c r="AY17" i="12"/>
  <c r="AX112" i="8"/>
  <c r="AY112" i="12" s="1"/>
  <c r="AY21" i="12"/>
  <c r="AX116" i="8"/>
  <c r="AY116" i="12" s="1"/>
  <c r="AY25" i="12"/>
  <c r="AX120" i="8"/>
  <c r="AY120" i="12" s="1"/>
  <c r="AY29" i="12"/>
  <c r="AX124" i="8"/>
  <c r="AY124" i="12" s="1"/>
  <c r="AX128" i="8"/>
  <c r="AY128" i="12" s="1"/>
  <c r="AY33" i="12"/>
  <c r="AY37" i="12"/>
  <c r="AX132" i="8"/>
  <c r="AY132" i="12" s="1"/>
  <c r="AY41" i="12"/>
  <c r="AX136" i="8"/>
  <c r="AY136" i="12" s="1"/>
  <c r="AY45" i="12"/>
  <c r="AX140" i="8"/>
  <c r="AY140" i="12" s="1"/>
  <c r="AY49" i="12"/>
  <c r="AX144" i="8"/>
  <c r="AY144" i="12" s="1"/>
  <c r="AY53" i="12"/>
  <c r="AX148" i="8"/>
  <c r="AK191" i="8"/>
  <c r="AN191" i="8"/>
  <c r="AS191" i="8"/>
  <c r="AW5" i="12"/>
  <c r="AW191" i="8"/>
  <c r="AX9" i="12"/>
  <c r="AX13" i="12"/>
  <c r="AX17" i="12"/>
  <c r="AX21" i="12"/>
  <c r="AX25" i="12"/>
  <c r="AX29" i="12"/>
  <c r="AX33" i="12"/>
  <c r="AX37" i="12"/>
  <c r="AX41" i="12"/>
  <c r="AX45" i="12"/>
  <c r="AX49" i="12"/>
  <c r="AX53" i="12"/>
  <c r="AY10" i="12"/>
  <c r="AX105" i="8"/>
  <c r="AY105" i="12" s="1"/>
  <c r="AY14" i="12"/>
  <c r="AX109" i="8"/>
  <c r="AY109" i="12" s="1"/>
  <c r="AY18" i="12"/>
  <c r="AX113" i="8"/>
  <c r="AY113" i="12" s="1"/>
  <c r="AY22" i="12"/>
  <c r="AX117" i="8"/>
  <c r="AY117" i="12" s="1"/>
  <c r="AY26" i="12"/>
  <c r="AX121" i="8"/>
  <c r="AY121" i="12" s="1"/>
  <c r="AY30" i="12"/>
  <c r="AX125" i="8"/>
  <c r="AY125" i="12" s="1"/>
  <c r="AY34" i="12"/>
  <c r="AX129" i="8"/>
  <c r="AY129" i="12" s="1"/>
  <c r="AY38" i="12"/>
  <c r="AX133" i="8"/>
  <c r="AY133" i="12" s="1"/>
  <c r="AY42" i="12"/>
  <c r="AX137" i="8"/>
  <c r="AY137" i="12" s="1"/>
  <c r="AY46" i="12"/>
  <c r="AX141" i="8"/>
  <c r="AY141" i="12" s="1"/>
  <c r="AY50" i="12"/>
  <c r="AX145" i="8"/>
  <c r="AY145" i="12" s="1"/>
  <c r="AY54" i="12"/>
  <c r="AX149" i="8"/>
  <c r="F191" i="8"/>
  <c r="G191" i="8"/>
  <c r="H191" i="8"/>
  <c r="I191" i="8"/>
  <c r="J191" i="8"/>
  <c r="K191" i="8"/>
  <c r="L191" i="8"/>
  <c r="M191" i="8"/>
  <c r="N191" i="8"/>
  <c r="O191" i="8"/>
  <c r="P191" i="8"/>
  <c r="Q191" i="8"/>
  <c r="R191" i="8"/>
  <c r="S191" i="8"/>
  <c r="T191" i="8"/>
  <c r="U191" i="8"/>
  <c r="V191" i="8"/>
  <c r="W191" i="8"/>
  <c r="X191" i="8"/>
  <c r="Y191" i="8"/>
  <c r="Z191" i="8"/>
  <c r="AA191" i="8"/>
  <c r="AB191" i="8"/>
  <c r="AC191" i="8"/>
  <c r="AD191" i="8"/>
  <c r="AE191" i="8"/>
  <c r="AF191" i="8"/>
  <c r="AG191" i="8"/>
  <c r="AH191" i="8"/>
  <c r="AI191" i="8"/>
  <c r="AP191" i="8"/>
  <c r="AQ191" i="8"/>
  <c r="AX10" i="12"/>
  <c r="AX14" i="12"/>
  <c r="AX18" i="12"/>
  <c r="AX22" i="12"/>
  <c r="AX26" i="12"/>
  <c r="AX30" i="12"/>
  <c r="AX34" i="12"/>
  <c r="AX38" i="12"/>
  <c r="AX42" i="12"/>
  <c r="AX46" i="12"/>
  <c r="AX50" i="12"/>
  <c r="AX54" i="12"/>
  <c r="AY7" i="12"/>
  <c r="AX102" i="8"/>
  <c r="AY102" i="12" s="1"/>
  <c r="AX106" i="8"/>
  <c r="AY106" i="12" s="1"/>
  <c r="AY11" i="12"/>
  <c r="AX110" i="8"/>
  <c r="AY110" i="12" s="1"/>
  <c r="AY15" i="12"/>
  <c r="AX114" i="8"/>
  <c r="AY114" i="12" s="1"/>
  <c r="AY19" i="12"/>
  <c r="AY23" i="12"/>
  <c r="AX118" i="8"/>
  <c r="AY118" i="12" s="1"/>
  <c r="AY27" i="12"/>
  <c r="AX122" i="8"/>
  <c r="AY122" i="12" s="1"/>
  <c r="AX126" i="8"/>
  <c r="AY126" i="12" s="1"/>
  <c r="AY31" i="12"/>
  <c r="AY35" i="12"/>
  <c r="AX130" i="8"/>
  <c r="AY130" i="12" s="1"/>
  <c r="AY39" i="12"/>
  <c r="AX134" i="8"/>
  <c r="AY134" i="12" s="1"/>
  <c r="AX138" i="8"/>
  <c r="AY138" i="12" s="1"/>
  <c r="AY43" i="12"/>
  <c r="AX142" i="8"/>
  <c r="AY142" i="12" s="1"/>
  <c r="AY47" i="12"/>
  <c r="AX146" i="8"/>
  <c r="AY146" i="12" s="1"/>
  <c r="AY51" i="12"/>
  <c r="AY55" i="12"/>
  <c r="AX150" i="8"/>
  <c r="AJ191" i="8"/>
  <c r="AO191" i="8"/>
  <c r="AR191" i="8"/>
  <c r="AW7" i="12"/>
  <c r="AX7" i="12"/>
  <c r="AX11" i="12"/>
  <c r="AX15" i="12"/>
  <c r="AX19" i="12"/>
  <c r="AX23" i="12"/>
  <c r="AX27" i="12"/>
  <c r="AX31" i="12"/>
  <c r="AX35" i="12"/>
  <c r="AX39" i="12"/>
  <c r="AX43" i="12"/>
  <c r="AX47" i="12"/>
  <c r="AW51" i="12"/>
  <c r="AX51" i="12"/>
  <c r="AX55" i="12"/>
  <c r="AW55" i="12"/>
  <c r="AY8" i="12"/>
  <c r="AX103" i="8"/>
  <c r="AY103" i="12" s="1"/>
  <c r="AY12" i="12"/>
  <c r="AX107" i="8"/>
  <c r="AY107" i="12" s="1"/>
  <c r="AY16" i="12"/>
  <c r="AX111" i="8"/>
  <c r="AY111" i="12" s="1"/>
  <c r="AY20" i="12"/>
  <c r="AX115" i="8"/>
  <c r="AY115" i="12" s="1"/>
  <c r="AY24" i="12"/>
  <c r="AX119" i="8"/>
  <c r="AY119" i="12" s="1"/>
  <c r="AY28" i="12"/>
  <c r="AX123" i="8"/>
  <c r="AY123" i="12" s="1"/>
  <c r="AX127" i="8"/>
  <c r="AY127" i="12" s="1"/>
  <c r="AY32" i="12"/>
  <c r="AY36" i="12"/>
  <c r="AX131" i="8"/>
  <c r="AY131" i="12" s="1"/>
  <c r="AY40" i="12"/>
  <c r="AX135" i="8"/>
  <c r="AY135" i="12" s="1"/>
  <c r="AY44" i="12"/>
  <c r="AX139" i="8"/>
  <c r="AY139" i="12" s="1"/>
  <c r="AY48" i="12"/>
  <c r="AX143" i="8"/>
  <c r="AY143" i="12" s="1"/>
  <c r="AY52" i="12"/>
  <c r="AX147" i="8"/>
  <c r="AY147" i="12" s="1"/>
  <c r="AY56" i="12"/>
  <c r="AX56" i="12"/>
  <c r="AX151" i="8"/>
  <c r="AW10" i="12"/>
  <c r="AW14" i="12"/>
  <c r="AW50" i="12"/>
  <c r="AW45" i="12"/>
  <c r="AW30" i="12"/>
  <c r="AW53" i="12"/>
  <c r="AW34" i="12"/>
  <c r="AW21" i="12"/>
  <c r="AW20" i="12"/>
  <c r="AW25" i="12"/>
  <c r="AW26" i="12"/>
  <c r="AW46" i="12"/>
  <c r="AW17" i="12"/>
  <c r="AW36" i="12"/>
  <c r="AW18" i="12"/>
  <c r="AW42" i="12"/>
  <c r="AW9" i="12"/>
  <c r="AW12" i="12"/>
  <c r="AW49" i="12"/>
  <c r="AW32" i="12"/>
  <c r="AW19" i="12"/>
  <c r="AW35" i="12"/>
  <c r="AW16" i="12"/>
  <c r="AW44" i="12"/>
  <c r="AW40" i="12"/>
  <c r="AW29" i="12"/>
  <c r="AW23" i="12"/>
  <c r="AW39" i="12"/>
  <c r="AW24" i="12"/>
  <c r="AW52" i="12"/>
  <c r="AW33" i="12"/>
  <c r="AW22" i="12"/>
  <c r="AW38" i="12"/>
  <c r="AW54" i="12"/>
  <c r="AW48" i="12"/>
  <c r="AW37" i="12"/>
  <c r="AW11" i="12"/>
  <c r="AW27" i="12"/>
  <c r="AW43" i="12"/>
  <c r="AW28" i="12"/>
  <c r="AW13" i="12"/>
  <c r="AW41" i="12"/>
  <c r="AW15" i="12"/>
  <c r="AW31" i="12"/>
  <c r="AW47" i="12"/>
  <c r="AM140" i="12"/>
  <c r="AN140" i="12"/>
  <c r="AO140" i="12"/>
  <c r="AM141" i="12"/>
  <c r="AN141" i="12"/>
  <c r="AO141" i="12"/>
  <c r="AM142" i="12"/>
  <c r="AN142" i="12"/>
  <c r="AO142" i="12"/>
  <c r="AM143" i="12"/>
  <c r="AN143" i="12"/>
  <c r="AO143" i="12"/>
  <c r="AM144" i="12"/>
  <c r="AN144" i="12"/>
  <c r="AO144" i="12"/>
  <c r="AM145" i="12"/>
  <c r="AN145" i="12"/>
  <c r="AO145" i="12"/>
  <c r="AM146" i="12"/>
  <c r="AN146" i="12"/>
  <c r="AO146" i="12"/>
  <c r="AM147" i="12"/>
  <c r="AN147" i="12"/>
  <c r="AO147" i="12"/>
  <c r="AN47" i="12"/>
  <c r="AN48" i="12"/>
  <c r="AO48" i="12"/>
  <c r="AN49" i="12"/>
  <c r="AO49" i="12"/>
  <c r="AP49" i="12"/>
  <c r="AN50" i="12"/>
  <c r="AO50" i="12"/>
  <c r="AP50" i="12"/>
  <c r="AQ50" i="12"/>
  <c r="AN51" i="12"/>
  <c r="AO51" i="12"/>
  <c r="AP51" i="12"/>
  <c r="AQ51" i="12"/>
  <c r="AR51" i="12"/>
  <c r="AN52" i="12"/>
  <c r="AO52" i="12"/>
  <c r="AP52" i="12"/>
  <c r="AQ52" i="12"/>
  <c r="AR52" i="12"/>
  <c r="AS52" i="12"/>
  <c r="AP144" i="8"/>
  <c r="AP144" i="12" s="1"/>
  <c r="AP145" i="8"/>
  <c r="AP145" i="12" s="1"/>
  <c r="AQ145" i="8"/>
  <c r="AP146" i="8"/>
  <c r="AP146" i="12" s="1"/>
  <c r="AQ146" i="8"/>
  <c r="AR146" i="8"/>
  <c r="AP147" i="8"/>
  <c r="AP147" i="12" s="1"/>
  <c r="AQ147" i="8"/>
  <c r="AR147" i="8"/>
  <c r="AS147" i="8"/>
  <c r="AQ141" i="8"/>
  <c r="AQ142" i="8"/>
  <c r="AR142" i="8"/>
  <c r="AQ143" i="8"/>
  <c r="AR144" i="8"/>
  <c r="AS144" i="8"/>
  <c r="AT144" i="8"/>
  <c r="AT145" i="8"/>
  <c r="AU146" i="8"/>
  <c r="AV146" i="8"/>
  <c r="AU147" i="8"/>
  <c r="AV147" i="8"/>
  <c r="AW147" i="8"/>
  <c r="AS100" i="8"/>
  <c r="AX147" i="12" l="1"/>
  <c r="AY150" i="12"/>
  <c r="AX150" i="12"/>
  <c r="AY149" i="12"/>
  <c r="AX149" i="12"/>
  <c r="AX151" i="12"/>
  <c r="AY151" i="12"/>
  <c r="AX148" i="12"/>
  <c r="AY148" i="12"/>
  <c r="AS147" i="12"/>
  <c r="AR146" i="12"/>
  <c r="AR147" i="12"/>
  <c r="AQ146" i="12"/>
  <c r="AQ145" i="12"/>
  <c r="AQ147" i="12"/>
  <c r="AS35" i="12"/>
  <c r="AS27" i="12"/>
  <c r="AS11" i="12"/>
  <c r="AT198" i="8"/>
  <c r="AV130" i="8"/>
  <c r="AR5" i="12"/>
  <c r="AW144" i="8"/>
  <c r="AU144" i="8"/>
  <c r="AU144" i="12" s="1"/>
  <c r="AU143" i="8"/>
  <c r="AU44" i="12"/>
  <c r="AU32" i="12"/>
  <c r="AU24" i="12"/>
  <c r="AU16" i="12"/>
  <c r="AU8" i="12"/>
  <c r="AT41" i="12"/>
  <c r="AT33" i="12"/>
  <c r="AT29" i="12"/>
  <c r="AT28" i="12"/>
  <c r="AT27" i="12"/>
  <c r="AT26" i="12"/>
  <c r="AT25" i="12"/>
  <c r="AT24" i="12"/>
  <c r="AT23" i="12"/>
  <c r="AT22" i="12"/>
  <c r="AT20" i="12"/>
  <c r="AT19" i="12"/>
  <c r="AT18" i="12"/>
  <c r="AT17" i="12"/>
  <c r="AT16" i="12"/>
  <c r="AT15" i="12"/>
  <c r="AT14" i="12"/>
  <c r="AT13" i="12"/>
  <c r="AT12" i="12"/>
  <c r="AT11" i="12"/>
  <c r="AT10" i="12"/>
  <c r="AT9" i="12"/>
  <c r="AT8" i="12"/>
  <c r="AT7" i="12"/>
  <c r="AT6" i="12"/>
  <c r="AR142" i="12"/>
  <c r="AR45" i="12"/>
  <c r="AR44" i="12"/>
  <c r="AR42" i="12"/>
  <c r="AR37" i="12"/>
  <c r="AR31" i="12"/>
  <c r="AR30" i="12"/>
  <c r="AR28" i="12"/>
  <c r="AR26" i="12"/>
  <c r="AR25" i="12"/>
  <c r="AR23" i="12"/>
  <c r="AR22" i="12"/>
  <c r="AR21" i="12"/>
  <c r="AR18" i="12"/>
  <c r="AR15" i="12"/>
  <c r="AR14" i="12"/>
  <c r="AR13" i="12"/>
  <c r="AR12" i="12"/>
  <c r="AR10" i="12"/>
  <c r="AR9" i="12"/>
  <c r="AW145" i="8"/>
  <c r="AW146" i="8"/>
  <c r="AU37" i="12"/>
  <c r="AU36" i="12"/>
  <c r="AU29" i="12"/>
  <c r="AU28" i="12"/>
  <c r="AU25" i="12"/>
  <c r="AU21" i="12"/>
  <c r="AU20" i="12"/>
  <c r="AU17" i="12"/>
  <c r="AT193" i="8"/>
  <c r="AU12" i="12"/>
  <c r="AU9" i="12"/>
  <c r="AU6" i="12"/>
  <c r="AT195" i="8"/>
  <c r="AV141" i="8"/>
  <c r="AR49" i="12"/>
  <c r="AR41" i="12"/>
  <c r="AR39" i="12"/>
  <c r="AR38" i="12"/>
  <c r="AR36" i="12"/>
  <c r="AR34" i="12"/>
  <c r="AR33" i="12"/>
  <c r="AR29" i="12"/>
  <c r="AR20" i="12"/>
  <c r="AR17" i="12"/>
  <c r="AS144" i="12"/>
  <c r="AW141" i="8"/>
  <c r="AS201" i="8"/>
  <c r="AS43" i="12"/>
  <c r="AS137" i="8"/>
  <c r="AW133" i="8"/>
  <c r="AS38" i="12"/>
  <c r="AW132" i="8"/>
  <c r="AS199" i="8"/>
  <c r="AS129" i="8"/>
  <c r="AW125" i="8"/>
  <c r="AS30" i="12"/>
  <c r="AS195" i="8"/>
  <c r="AT194" i="8"/>
  <c r="AS193" i="8"/>
  <c r="AT37" i="12"/>
  <c r="AT34" i="12"/>
  <c r="AT21" i="12"/>
  <c r="AS14" i="12"/>
  <c r="AU47" i="12"/>
  <c r="AU35" i="12"/>
  <c r="AX198" i="8"/>
  <c r="AT128" i="8"/>
  <c r="AT127" i="8"/>
  <c r="AU31" i="12"/>
  <c r="AX197" i="8"/>
  <c r="AU27" i="12"/>
  <c r="AU26" i="12"/>
  <c r="AX196" i="8"/>
  <c r="AU23" i="12"/>
  <c r="AU22" i="12"/>
  <c r="AX195" i="8"/>
  <c r="AU19" i="12"/>
  <c r="AU18" i="12"/>
  <c r="AX194" i="8"/>
  <c r="AU15" i="12"/>
  <c r="AU14" i="12"/>
  <c r="AX193" i="8"/>
  <c r="AU11" i="12"/>
  <c r="AU10" i="12"/>
  <c r="AX192" i="8"/>
  <c r="AU7" i="12"/>
  <c r="AT197" i="8"/>
  <c r="AT192" i="8"/>
  <c r="AU33" i="12"/>
  <c r="AU13" i="12"/>
  <c r="AS47" i="12"/>
  <c r="AW137" i="8"/>
  <c r="AX137" i="12" s="1"/>
  <c r="AS125" i="8"/>
  <c r="AS197" i="8"/>
  <c r="AS22" i="12"/>
  <c r="AT5" i="12"/>
  <c r="AR48" i="12"/>
  <c r="AV142" i="8"/>
  <c r="AS45" i="12"/>
  <c r="AS42" i="12"/>
  <c r="AS39" i="12"/>
  <c r="AS34" i="12"/>
  <c r="AR27" i="12"/>
  <c r="AS26" i="12"/>
  <c r="AS23" i="12"/>
  <c r="AR19" i="12"/>
  <c r="AS18" i="12"/>
  <c r="AS15" i="12"/>
  <c r="AR11" i="12"/>
  <c r="AS10" i="12"/>
  <c r="AT196" i="8"/>
  <c r="AS19" i="12"/>
  <c r="AR46" i="12"/>
  <c r="AT146" i="8"/>
  <c r="AU146" i="12" s="1"/>
  <c r="AU51" i="12"/>
  <c r="AR145" i="8"/>
  <c r="AR50" i="12"/>
  <c r="AS50" i="12"/>
  <c r="AQ144" i="8"/>
  <c r="AQ49" i="12"/>
  <c r="AS5" i="12"/>
  <c r="AW147" i="12"/>
  <c r="AS146" i="8"/>
  <c r="AT51" i="12"/>
  <c r="AS51" i="12"/>
  <c r="AU145" i="8"/>
  <c r="AU145" i="12" s="1"/>
  <c r="AU50" i="12"/>
  <c r="AU49" i="12"/>
  <c r="AT143" i="8"/>
  <c r="AU48" i="12"/>
  <c r="AT141" i="8"/>
  <c r="AU46" i="12"/>
  <c r="AX201" i="8"/>
  <c r="AU45" i="12"/>
  <c r="AT201" i="8"/>
  <c r="AT140" i="8"/>
  <c r="AT139" i="8"/>
  <c r="AT138" i="8"/>
  <c r="AU43" i="12"/>
  <c r="AT137" i="8"/>
  <c r="AU42" i="12"/>
  <c r="AT42" i="12"/>
  <c r="AX200" i="8"/>
  <c r="AT132" i="8"/>
  <c r="AU41" i="12"/>
  <c r="AT200" i="8"/>
  <c r="AT136" i="8"/>
  <c r="AT135" i="8"/>
  <c r="AU40" i="12"/>
  <c r="AT131" i="8"/>
  <c r="AT134" i="8"/>
  <c r="AU39" i="12"/>
  <c r="AT133" i="8"/>
  <c r="AU38" i="12"/>
  <c r="AT199" i="8"/>
  <c r="AX199" i="8"/>
  <c r="AT144" i="12"/>
  <c r="AW100" i="8"/>
  <c r="AT49" i="12"/>
  <c r="AS143" i="8"/>
  <c r="AT48" i="12"/>
  <c r="AS142" i="8"/>
  <c r="AS142" i="12" s="1"/>
  <c r="AT47" i="12"/>
  <c r="AT46" i="12"/>
  <c r="AW201" i="8"/>
  <c r="AW140" i="8"/>
  <c r="AW139" i="8"/>
  <c r="AW138" i="8"/>
  <c r="AS138" i="8"/>
  <c r="AT43" i="12"/>
  <c r="AW200" i="8"/>
  <c r="AW136" i="8"/>
  <c r="AW135" i="8"/>
  <c r="AS135" i="8"/>
  <c r="AT40" i="12"/>
  <c r="AS134" i="8"/>
  <c r="AT39" i="12"/>
  <c r="AS133" i="8"/>
  <c r="AW199" i="8"/>
  <c r="AW131" i="8"/>
  <c r="AS131" i="8"/>
  <c r="AT36" i="12"/>
  <c r="AW129" i="8"/>
  <c r="AW198" i="8"/>
  <c r="AW128" i="8"/>
  <c r="AX128" i="12" s="1"/>
  <c r="AW127" i="8"/>
  <c r="AW126" i="8"/>
  <c r="AW197" i="8"/>
  <c r="AU5" i="12"/>
  <c r="AT147" i="8"/>
  <c r="AT52" i="12"/>
  <c r="AU52" i="12"/>
  <c r="AS141" i="8"/>
  <c r="AT50" i="12"/>
  <c r="AV143" i="8"/>
  <c r="AR143" i="8"/>
  <c r="AR143" i="12" s="1"/>
  <c r="AS48" i="12"/>
  <c r="AR141" i="8"/>
  <c r="AR141" i="12" s="1"/>
  <c r="AS46" i="12"/>
  <c r="AS44" i="12"/>
  <c r="AV138" i="8"/>
  <c r="AR138" i="8"/>
  <c r="AS41" i="12"/>
  <c r="AS40" i="12"/>
  <c r="AV134" i="8"/>
  <c r="AS37" i="12"/>
  <c r="AS36" i="12"/>
  <c r="AR130" i="8"/>
  <c r="AS33" i="12"/>
  <c r="AS32" i="12"/>
  <c r="AV126" i="8"/>
  <c r="AR126" i="8"/>
  <c r="AS29" i="12"/>
  <c r="AS28" i="12"/>
  <c r="AS25" i="12"/>
  <c r="AS24" i="12"/>
  <c r="AS21" i="12"/>
  <c r="AS20" i="12"/>
  <c r="AS17" i="12"/>
  <c r="AS16" i="12"/>
  <c r="AS13" i="12"/>
  <c r="AS12" i="12"/>
  <c r="AS9" i="12"/>
  <c r="AS8" i="12"/>
  <c r="AS7" i="12"/>
  <c r="AS6" i="12"/>
  <c r="AR134" i="8"/>
  <c r="AS128" i="8"/>
  <c r="AR40" i="12"/>
  <c r="AT38" i="12"/>
  <c r="AR32" i="12"/>
  <c r="AS31" i="12"/>
  <c r="AT30" i="12"/>
  <c r="AR24" i="12"/>
  <c r="AR16" i="12"/>
  <c r="AR8" i="12"/>
  <c r="AR7" i="12"/>
  <c r="AS49" i="12"/>
  <c r="AV146" i="12"/>
  <c r="AV147" i="12"/>
  <c r="AW142" i="8"/>
  <c r="AT45" i="12"/>
  <c r="AS139" i="8"/>
  <c r="AT44" i="12"/>
  <c r="AW134" i="8"/>
  <c r="AS132" i="8"/>
  <c r="AW130" i="8"/>
  <c r="AS130" i="8"/>
  <c r="AT35" i="12"/>
  <c r="AS127" i="8"/>
  <c r="AT32" i="12"/>
  <c r="AS126" i="8"/>
  <c r="AT31" i="12"/>
  <c r="AW196" i="8"/>
  <c r="AW195" i="8"/>
  <c r="AW194" i="8"/>
  <c r="AW193" i="8"/>
  <c r="AW192" i="8"/>
  <c r="AS140" i="8"/>
  <c r="AS136" i="8"/>
  <c r="AS200" i="8"/>
  <c r="AS198" i="8"/>
  <c r="AS196" i="8"/>
  <c r="AS194" i="8"/>
  <c r="AS192" i="8"/>
  <c r="AR43" i="12"/>
  <c r="AR35" i="12"/>
  <c r="AU142" i="8"/>
  <c r="AU141" i="8"/>
  <c r="AU139" i="8"/>
  <c r="AQ139" i="8"/>
  <c r="AU135" i="8"/>
  <c r="AQ135" i="8"/>
  <c r="AU131" i="8"/>
  <c r="AQ131" i="8"/>
  <c r="AU127" i="8"/>
  <c r="AQ127" i="8"/>
  <c r="AR6" i="12"/>
  <c r="AR47" i="12"/>
  <c r="AT130" i="8"/>
  <c r="AT129" i="8"/>
  <c r="AT126" i="8"/>
  <c r="AT125" i="8"/>
  <c r="AU34" i="12"/>
  <c r="AU30" i="12"/>
  <c r="AQ100" i="8"/>
  <c r="AX202" i="8"/>
  <c r="AQ201" i="8"/>
  <c r="AQ140" i="8"/>
  <c r="AU138" i="8"/>
  <c r="AU137" i="8"/>
  <c r="AU200" i="8"/>
  <c r="AU136" i="8"/>
  <c r="AQ134" i="8"/>
  <c r="AQ133" i="8"/>
  <c r="AU199" i="8"/>
  <c r="AU132" i="8"/>
  <c r="AU130" i="8"/>
  <c r="AU129" i="8"/>
  <c r="AU198" i="8"/>
  <c r="AU128" i="8"/>
  <c r="AQ126" i="8"/>
  <c r="AQ125" i="8"/>
  <c r="AU197" i="8"/>
  <c r="AQ196" i="8"/>
  <c r="AQ195" i="8"/>
  <c r="AQ194" i="8"/>
  <c r="AU193" i="8"/>
  <c r="AQ192" i="8"/>
  <c r="AX203" i="8"/>
  <c r="AV144" i="8"/>
  <c r="AV202" i="8"/>
  <c r="AV201" i="8"/>
  <c r="AV140" i="8"/>
  <c r="AR201" i="8"/>
  <c r="AR140" i="8"/>
  <c r="AV139" i="8"/>
  <c r="AR139" i="8"/>
  <c r="AV137" i="8"/>
  <c r="AR137" i="8"/>
  <c r="AV200" i="8"/>
  <c r="AV136" i="8"/>
  <c r="AR200" i="8"/>
  <c r="AR136" i="8"/>
  <c r="AV135" i="8"/>
  <c r="AR135" i="8"/>
  <c r="AV133" i="8"/>
  <c r="AR133" i="8"/>
  <c r="AV199" i="8"/>
  <c r="AV132" i="8"/>
  <c r="AR199" i="8"/>
  <c r="AR132" i="8"/>
  <c r="AV131" i="8"/>
  <c r="AR131" i="8"/>
  <c r="AV129" i="8"/>
  <c r="AR129" i="8"/>
  <c r="AV198" i="8"/>
  <c r="AV128" i="8"/>
  <c r="AR198" i="8"/>
  <c r="AR128" i="8"/>
  <c r="AV127" i="8"/>
  <c r="AR127" i="8"/>
  <c r="AV125" i="8"/>
  <c r="AR125" i="8"/>
  <c r="AV197" i="8"/>
  <c r="AR197" i="8"/>
  <c r="AV196" i="8"/>
  <c r="AR120" i="8"/>
  <c r="AR196" i="8"/>
  <c r="AV195" i="8"/>
  <c r="AR195" i="8"/>
  <c r="AV194" i="8"/>
  <c r="AR194" i="8"/>
  <c r="AV193" i="8"/>
  <c r="AR193" i="8"/>
  <c r="AV192" i="8"/>
  <c r="AR192" i="8"/>
  <c r="AU100" i="8"/>
  <c r="AU201" i="8"/>
  <c r="AU140" i="8"/>
  <c r="AQ138" i="8"/>
  <c r="AQ137" i="8"/>
  <c r="AQ200" i="8"/>
  <c r="AQ136" i="8"/>
  <c r="AU134" i="8"/>
  <c r="AU133" i="8"/>
  <c r="AQ199" i="8"/>
  <c r="AQ132" i="8"/>
  <c r="AQ130" i="8"/>
  <c r="AQ129" i="8"/>
  <c r="AQ198" i="8"/>
  <c r="AQ128" i="8"/>
  <c r="AU126" i="8"/>
  <c r="AU125" i="8"/>
  <c r="AQ197" i="8"/>
  <c r="AU196" i="8"/>
  <c r="AU195" i="8"/>
  <c r="AU194" i="8"/>
  <c r="AQ193" i="8"/>
  <c r="AU192" i="8"/>
  <c r="AT142" i="8"/>
  <c r="AV145" i="8"/>
  <c r="AT202" i="8"/>
  <c r="AW202" i="8"/>
  <c r="AW143" i="8"/>
  <c r="AS145" i="8"/>
  <c r="AT145" i="12" s="1"/>
  <c r="AU202" i="8"/>
  <c r="AR105" i="8"/>
  <c r="AQ114" i="8"/>
  <c r="AQ105" i="8"/>
  <c r="AQ122" i="8"/>
  <c r="AU110" i="8"/>
  <c r="AU102" i="8"/>
  <c r="AT102" i="8"/>
  <c r="AU117" i="8"/>
  <c r="AT119" i="8"/>
  <c r="AV117" i="8"/>
  <c r="AT118" i="8"/>
  <c r="AW123" i="8"/>
  <c r="AS111" i="8"/>
  <c r="AW107" i="8"/>
  <c r="AX107" i="12" s="1"/>
  <c r="AT100" i="8"/>
  <c r="AX100" i="8"/>
  <c r="AY100" i="12" s="1"/>
  <c r="AR121" i="8"/>
  <c r="AV116" i="8"/>
  <c r="AR104" i="8"/>
  <c r="AV101" i="8"/>
  <c r="AT111" i="8"/>
  <c r="AT110" i="8"/>
  <c r="AT103" i="8"/>
  <c r="AQ121" i="8"/>
  <c r="AU118" i="8"/>
  <c r="AQ113" i="8"/>
  <c r="AU109" i="8"/>
  <c r="AW124" i="8"/>
  <c r="AW116" i="8"/>
  <c r="AW115" i="8"/>
  <c r="AX115" i="12" s="1"/>
  <c r="AS112" i="8"/>
  <c r="AW108" i="8"/>
  <c r="AV124" i="8"/>
  <c r="AR112" i="8"/>
  <c r="AV109" i="8"/>
  <c r="AU122" i="8"/>
  <c r="AU121" i="8"/>
  <c r="AQ118" i="8"/>
  <c r="AQ117" i="8"/>
  <c r="AU114" i="8"/>
  <c r="AU113" i="8"/>
  <c r="AQ110" i="8"/>
  <c r="AQ109" i="8"/>
  <c r="AU106" i="8"/>
  <c r="AU105" i="8"/>
  <c r="AQ102" i="8"/>
  <c r="AQ101" i="8"/>
  <c r="AS120" i="8"/>
  <c r="AS119" i="8"/>
  <c r="AS104" i="8"/>
  <c r="AS103" i="8"/>
  <c r="AR113" i="8"/>
  <c r="AV108" i="8"/>
  <c r="AR100" i="8"/>
  <c r="AS100" i="12" s="1"/>
  <c r="AT123" i="8"/>
  <c r="AT122" i="8"/>
  <c r="AT115" i="8"/>
  <c r="AT114" i="8"/>
  <c r="AT107" i="8"/>
  <c r="AT106" i="8"/>
  <c r="AU106" i="12" s="1"/>
  <c r="AQ106" i="8"/>
  <c r="AU101" i="8"/>
  <c r="AW122" i="8"/>
  <c r="AX122" i="12" s="1"/>
  <c r="AW121" i="8"/>
  <c r="AS121" i="8"/>
  <c r="AS118" i="8"/>
  <c r="AS117" i="8"/>
  <c r="AS116" i="8"/>
  <c r="AW114" i="8"/>
  <c r="AW113" i="8"/>
  <c r="AW112" i="8"/>
  <c r="AS110" i="8"/>
  <c r="AW109" i="8"/>
  <c r="AS108" i="8"/>
  <c r="AW106" i="8"/>
  <c r="AS105" i="8"/>
  <c r="AS102" i="8"/>
  <c r="AS101" i="8"/>
  <c r="AR124" i="8"/>
  <c r="AV123" i="8"/>
  <c r="AR123" i="8"/>
  <c r="AV122" i="8"/>
  <c r="AR122" i="8"/>
  <c r="AV121" i="8"/>
  <c r="AV120" i="8"/>
  <c r="AV119" i="8"/>
  <c r="AR119" i="8"/>
  <c r="AV118" i="8"/>
  <c r="AR118" i="8"/>
  <c r="AR117" i="8"/>
  <c r="AR116" i="8"/>
  <c r="AV115" i="8"/>
  <c r="AR115" i="8"/>
  <c r="AV114" i="8"/>
  <c r="AR114" i="8"/>
  <c r="AV113" i="8"/>
  <c r="AV112" i="8"/>
  <c r="AV111" i="8"/>
  <c r="AR111" i="8"/>
  <c r="AV110" i="8"/>
  <c r="AR110" i="8"/>
  <c r="AR109" i="8"/>
  <c r="AR108" i="8"/>
  <c r="AV107" i="8"/>
  <c r="AR107" i="8"/>
  <c r="AV106" i="8"/>
  <c r="AR106" i="8"/>
  <c r="AV105" i="8"/>
  <c r="AV104" i="8"/>
  <c r="AV100" i="8"/>
  <c r="AV103" i="8"/>
  <c r="AR103" i="8"/>
  <c r="AV102" i="8"/>
  <c r="AR102" i="8"/>
  <c r="AR101" i="8"/>
  <c r="AS124" i="8"/>
  <c r="AS123" i="8"/>
  <c r="AS122" i="8"/>
  <c r="AW120" i="8"/>
  <c r="AW119" i="8"/>
  <c r="AW118" i="8"/>
  <c r="AW117" i="8"/>
  <c r="AS115" i="8"/>
  <c r="AS114" i="8"/>
  <c r="AS113" i="8"/>
  <c r="AW111" i="8"/>
  <c r="AW110" i="8"/>
  <c r="AS109" i="8"/>
  <c r="AS107" i="8"/>
  <c r="AS106" i="8"/>
  <c r="AW105" i="8"/>
  <c r="AW104" i="8"/>
  <c r="AW103" i="8"/>
  <c r="AW102" i="8"/>
  <c r="AW101" i="8"/>
  <c r="AU124" i="8"/>
  <c r="AQ124" i="8"/>
  <c r="AU123" i="8"/>
  <c r="AQ123" i="8"/>
  <c r="AU120" i="8"/>
  <c r="AQ120" i="8"/>
  <c r="AU119" i="8"/>
  <c r="AV119" i="12" s="1"/>
  <c r="AQ119" i="8"/>
  <c r="AR119" i="12" s="1"/>
  <c r="AU116" i="8"/>
  <c r="AQ116" i="8"/>
  <c r="AU115" i="8"/>
  <c r="AQ115" i="8"/>
  <c r="AU112" i="8"/>
  <c r="AQ112" i="8"/>
  <c r="AU111" i="8"/>
  <c r="AQ111" i="8"/>
  <c r="AU108" i="8"/>
  <c r="AQ108" i="8"/>
  <c r="AU107" i="8"/>
  <c r="AQ107" i="8"/>
  <c r="AU104" i="8"/>
  <c r="AQ104" i="8"/>
  <c r="AU103" i="8"/>
  <c r="AQ103" i="8"/>
  <c r="AT124" i="8"/>
  <c r="AT121" i="8"/>
  <c r="AT120" i="8"/>
  <c r="AT117" i="8"/>
  <c r="AT116" i="8"/>
  <c r="AT113" i="8"/>
  <c r="AT112" i="8"/>
  <c r="AT109" i="8"/>
  <c r="AT108" i="8"/>
  <c r="AT105" i="8"/>
  <c r="AT104" i="8"/>
  <c r="AT101" i="8"/>
  <c r="AT119" i="12" l="1"/>
  <c r="AW141" i="12"/>
  <c r="AW121" i="12"/>
  <c r="AR111" i="12"/>
  <c r="AT103" i="12"/>
  <c r="AU121" i="12"/>
  <c r="AU105" i="12"/>
  <c r="AU122" i="12"/>
  <c r="AV111" i="12"/>
  <c r="AU113" i="12"/>
  <c r="AV116" i="12"/>
  <c r="AW107" i="12"/>
  <c r="AW115" i="12"/>
  <c r="AT110" i="12"/>
  <c r="AS111" i="12"/>
  <c r="AS119" i="12"/>
  <c r="AV125" i="12"/>
  <c r="AR104" i="12"/>
  <c r="AT107" i="12"/>
  <c r="AT123" i="12"/>
  <c r="AT102" i="12"/>
  <c r="AV133" i="12"/>
  <c r="AT106" i="12"/>
  <c r="AT122" i="12"/>
  <c r="AV101" i="12"/>
  <c r="AU114" i="12"/>
  <c r="AW132" i="12"/>
  <c r="AX123" i="12"/>
  <c r="AX132" i="12"/>
  <c r="AR138" i="12"/>
  <c r="AS139" i="12"/>
  <c r="AT134" i="12"/>
  <c r="AS125" i="12"/>
  <c r="AV144" i="12"/>
  <c r="AS103" i="12"/>
  <c r="AV126" i="12"/>
  <c r="AS135" i="12"/>
  <c r="AW140" i="12"/>
  <c r="AT131" i="12"/>
  <c r="AU109" i="12"/>
  <c r="AR107" i="12"/>
  <c r="AR115" i="12"/>
  <c r="AR123" i="12"/>
  <c r="AT115" i="12"/>
  <c r="AX106" i="12"/>
  <c r="AR105" i="12"/>
  <c r="AT125" i="12"/>
  <c r="AW134" i="12"/>
  <c r="AX145" i="12"/>
  <c r="AX139" i="12"/>
  <c r="AV141" i="12"/>
  <c r="AW126" i="12"/>
  <c r="AX127" i="12"/>
  <c r="AT135" i="12"/>
  <c r="AX140" i="12"/>
  <c r="AX133" i="12"/>
  <c r="AX144" i="12"/>
  <c r="AW127" i="12"/>
  <c r="AW131" i="12"/>
  <c r="AR126" i="12"/>
  <c r="AV130" i="12"/>
  <c r="AX146" i="12"/>
  <c r="AX125" i="12"/>
  <c r="AT139" i="12"/>
  <c r="AW138" i="12"/>
  <c r="AX135" i="12"/>
  <c r="AS133" i="12"/>
  <c r="AS136" i="12"/>
  <c r="AX131" i="12"/>
  <c r="AV143" i="12"/>
  <c r="AT128" i="12"/>
  <c r="AX138" i="12"/>
  <c r="AV107" i="12"/>
  <c r="AV115" i="12"/>
  <c r="AV123" i="12"/>
  <c r="AX102" i="12"/>
  <c r="AS102" i="12"/>
  <c r="AW100" i="12"/>
  <c r="AW114" i="12"/>
  <c r="AT108" i="12"/>
  <c r="AS113" i="12"/>
  <c r="AT120" i="12"/>
  <c r="AV117" i="12"/>
  <c r="AV102" i="12"/>
  <c r="AS128" i="12"/>
  <c r="AS129" i="12"/>
  <c r="AX136" i="12"/>
  <c r="AW125" i="12"/>
  <c r="AW133" i="12"/>
  <c r="AU133" i="12"/>
  <c r="AX141" i="12"/>
  <c r="AW146" i="12"/>
  <c r="AU132" i="12"/>
  <c r="AU101" i="12"/>
  <c r="AU117" i="12"/>
  <c r="AR103" i="12"/>
  <c r="AX101" i="12"/>
  <c r="AX105" i="12"/>
  <c r="AX110" i="12"/>
  <c r="AX120" i="12"/>
  <c r="AS101" i="12"/>
  <c r="AW103" i="12"/>
  <c r="AS106" i="12"/>
  <c r="AS108" i="12"/>
  <c r="AS114" i="12"/>
  <c r="AS116" i="12"/>
  <c r="AS122" i="12"/>
  <c r="AS124" i="12"/>
  <c r="AX112" i="12"/>
  <c r="AW108" i="12"/>
  <c r="AV105" i="12"/>
  <c r="AV113" i="12"/>
  <c r="AV121" i="12"/>
  <c r="AW124" i="12"/>
  <c r="AX116" i="12"/>
  <c r="AV118" i="12"/>
  <c r="AU111" i="12"/>
  <c r="AS121" i="12"/>
  <c r="AU119" i="12"/>
  <c r="AR128" i="12"/>
  <c r="AR132" i="12"/>
  <c r="AW135" i="12"/>
  <c r="AW139" i="12"/>
  <c r="AR134" i="12"/>
  <c r="AV138" i="12"/>
  <c r="AU126" i="12"/>
  <c r="AR127" i="12"/>
  <c r="AR135" i="12"/>
  <c r="AT127" i="12"/>
  <c r="AT132" i="12"/>
  <c r="AS126" i="12"/>
  <c r="AS130" i="12"/>
  <c r="AU131" i="12"/>
  <c r="AU137" i="12"/>
  <c r="AS109" i="12"/>
  <c r="AW119" i="12"/>
  <c r="AX108" i="12"/>
  <c r="AX124" i="12"/>
  <c r="AV128" i="12"/>
  <c r="AV132" i="12"/>
  <c r="AV136" i="12"/>
  <c r="AU104" i="12"/>
  <c r="AU108" i="12"/>
  <c r="AU112" i="12"/>
  <c r="AU116" i="12"/>
  <c r="AU120" i="12"/>
  <c r="AU124" i="12"/>
  <c r="AR112" i="12"/>
  <c r="AX118" i="12"/>
  <c r="AW104" i="12"/>
  <c r="AS110" i="12"/>
  <c r="AX114" i="12"/>
  <c r="AS104" i="12"/>
  <c r="AU100" i="12"/>
  <c r="AX143" i="12"/>
  <c r="AW129" i="12"/>
  <c r="AW137" i="12"/>
  <c r="AU129" i="12"/>
  <c r="AV142" i="12"/>
  <c r="AU118" i="12"/>
  <c r="AR136" i="12"/>
  <c r="AU130" i="12"/>
  <c r="AT147" i="12"/>
  <c r="AU147" i="12"/>
  <c r="AU138" i="12"/>
  <c r="AU143" i="12"/>
  <c r="AV103" i="12"/>
  <c r="AX111" i="12"/>
  <c r="AX117" i="12"/>
  <c r="AW111" i="12"/>
  <c r="AS117" i="12"/>
  <c r="AW122" i="12"/>
  <c r="AT118" i="12"/>
  <c r="AV114" i="12"/>
  <c r="AR121" i="12"/>
  <c r="AR114" i="12"/>
  <c r="AS132" i="12"/>
  <c r="AS137" i="12"/>
  <c r="AS140" i="12"/>
  <c r="AR140" i="12"/>
  <c r="AX142" i="12"/>
  <c r="AT141" i="12"/>
  <c r="AX100" i="12"/>
  <c r="AS145" i="12"/>
  <c r="AR145" i="12"/>
  <c r="AR108" i="12"/>
  <c r="AR116" i="12"/>
  <c r="AR124" i="12"/>
  <c r="AV104" i="12"/>
  <c r="AV108" i="12"/>
  <c r="AV112" i="12"/>
  <c r="AV120" i="12"/>
  <c r="AV124" i="12"/>
  <c r="AX104" i="12"/>
  <c r="AT109" i="12"/>
  <c r="AT114" i="12"/>
  <c r="AX119" i="12"/>
  <c r="AT124" i="12"/>
  <c r="AW105" i="12"/>
  <c r="AW110" i="12"/>
  <c r="AW113" i="12"/>
  <c r="AW118" i="12"/>
  <c r="AW123" i="12"/>
  <c r="AT105" i="12"/>
  <c r="AT116" i="12"/>
  <c r="AX121" i="12"/>
  <c r="AT104" i="12"/>
  <c r="AR102" i="12"/>
  <c r="AR110" i="12"/>
  <c r="AR118" i="12"/>
  <c r="AS112" i="12"/>
  <c r="AR113" i="12"/>
  <c r="AU110" i="12"/>
  <c r="AW116" i="12"/>
  <c r="AR122" i="12"/>
  <c r="AU142" i="12"/>
  <c r="AR130" i="12"/>
  <c r="AV134" i="12"/>
  <c r="AV100" i="12"/>
  <c r="AS127" i="12"/>
  <c r="AW128" i="12"/>
  <c r="AS131" i="12"/>
  <c r="AW136" i="12"/>
  <c r="AR125" i="12"/>
  <c r="AV129" i="12"/>
  <c r="AR133" i="12"/>
  <c r="AV137" i="12"/>
  <c r="AV131" i="12"/>
  <c r="AV139" i="12"/>
  <c r="AT140" i="12"/>
  <c r="AX130" i="12"/>
  <c r="AS138" i="12"/>
  <c r="AS141" i="12"/>
  <c r="AW143" i="12"/>
  <c r="AT133" i="12"/>
  <c r="AT142" i="12"/>
  <c r="AT129" i="12"/>
  <c r="AW142" i="12"/>
  <c r="AU134" i="12"/>
  <c r="AU135" i="12"/>
  <c r="AV145" i="12"/>
  <c r="AT117" i="12"/>
  <c r="AT111" i="12"/>
  <c r="AV140" i="12"/>
  <c r="AT138" i="12"/>
  <c r="AU140" i="12"/>
  <c r="AW106" i="12"/>
  <c r="AT101" i="12"/>
  <c r="AX113" i="12"/>
  <c r="AV106" i="12"/>
  <c r="AV122" i="12"/>
  <c r="AW101" i="12"/>
  <c r="AS120" i="12"/>
  <c r="AV127" i="12"/>
  <c r="AU127" i="12"/>
  <c r="AV135" i="12"/>
  <c r="AX134" i="12"/>
  <c r="AT143" i="12"/>
  <c r="AU136" i="12"/>
  <c r="AR120" i="12"/>
  <c r="AX103" i="12"/>
  <c r="AT113" i="12"/>
  <c r="AW102" i="12"/>
  <c r="AS107" i="12"/>
  <c r="AW112" i="12"/>
  <c r="AS115" i="12"/>
  <c r="AS118" i="12"/>
  <c r="AW120" i="12"/>
  <c r="AS123" i="12"/>
  <c r="AX109" i="12"/>
  <c r="AT121" i="12"/>
  <c r="AR106" i="12"/>
  <c r="AU107" i="12"/>
  <c r="AU115" i="12"/>
  <c r="AU123" i="12"/>
  <c r="AR101" i="12"/>
  <c r="AR109" i="12"/>
  <c r="AR117" i="12"/>
  <c r="AW109" i="12"/>
  <c r="AT112" i="12"/>
  <c r="AV109" i="12"/>
  <c r="AU103" i="12"/>
  <c r="AW117" i="12"/>
  <c r="AU102" i="12"/>
  <c r="AV110" i="12"/>
  <c r="AS105" i="12"/>
  <c r="AW145" i="12"/>
  <c r="AR129" i="12"/>
  <c r="AR137" i="12"/>
  <c r="AW144" i="12"/>
  <c r="AR100" i="12"/>
  <c r="AU125" i="12"/>
  <c r="AR131" i="12"/>
  <c r="AR139" i="12"/>
  <c r="AT136" i="12"/>
  <c r="AT126" i="12"/>
  <c r="AT130" i="12"/>
  <c r="AS134" i="12"/>
  <c r="AS143" i="12"/>
  <c r="AX126" i="12"/>
  <c r="AX129" i="12"/>
  <c r="AT100" i="12"/>
  <c r="AT137" i="12"/>
  <c r="AU128" i="12"/>
  <c r="AU139" i="12"/>
  <c r="AU141" i="12"/>
  <c r="AT146" i="12"/>
  <c r="AS146" i="12"/>
  <c r="AQ144" i="12"/>
  <c r="AR144" i="12"/>
  <c r="AW130" i="12"/>
  <c r="AQ6" i="12" l="1"/>
  <c r="AQ7" i="12"/>
  <c r="AQ8" i="12"/>
  <c r="AQ9" i="12"/>
  <c r="AQ10" i="12"/>
  <c r="AQ11" i="12"/>
  <c r="AQ12" i="12"/>
  <c r="AQ13" i="12"/>
  <c r="AQ14" i="12"/>
  <c r="AQ15" i="12"/>
  <c r="AQ16" i="12"/>
  <c r="AQ17" i="12"/>
  <c r="AQ18" i="12"/>
  <c r="AQ19" i="12"/>
  <c r="AQ20" i="12"/>
  <c r="AQ21" i="12"/>
  <c r="AQ22" i="12"/>
  <c r="AQ23" i="12"/>
  <c r="AQ24" i="12"/>
  <c r="AQ25" i="12"/>
  <c r="AQ26" i="12"/>
  <c r="AQ27" i="12"/>
  <c r="AQ28" i="12"/>
  <c r="AQ29" i="12"/>
  <c r="AQ30" i="12"/>
  <c r="AQ31" i="12"/>
  <c r="AQ32" i="12"/>
  <c r="AQ33" i="12"/>
  <c r="AQ34" i="12"/>
  <c r="AQ35" i="12"/>
  <c r="AQ36" i="12"/>
  <c r="AQ37" i="12"/>
  <c r="AQ38" i="12"/>
  <c r="AQ39" i="12"/>
  <c r="AQ40" i="12"/>
  <c r="AQ41" i="12"/>
  <c r="AQ5" i="12"/>
  <c r="AP46" i="12" l="1"/>
  <c r="AO41" i="12"/>
  <c r="AO38" i="12"/>
  <c r="AO36" i="12"/>
  <c r="AO33" i="12"/>
  <c r="AO31" i="12"/>
  <c r="AO28" i="12"/>
  <c r="AO26" i="12"/>
  <c r="AO24" i="12"/>
  <c r="AO22" i="12"/>
  <c r="AO20" i="12"/>
  <c r="AO18" i="12"/>
  <c r="AO16" i="12"/>
  <c r="AO15" i="12"/>
  <c r="AO13" i="12"/>
  <c r="AO12" i="12"/>
  <c r="AO11" i="12"/>
  <c r="AO10" i="12"/>
  <c r="AO9" i="12"/>
  <c r="AO8" i="12"/>
  <c r="AO7" i="12"/>
  <c r="AO6" i="12"/>
  <c r="AO45" i="12"/>
  <c r="AO42" i="12"/>
  <c r="AO40" i="12"/>
  <c r="AO39" i="12"/>
  <c r="AO37" i="12"/>
  <c r="AO35" i="12"/>
  <c r="AO34" i="12"/>
  <c r="AO32" i="12"/>
  <c r="AO30" i="12"/>
  <c r="AO29" i="12"/>
  <c r="AO27" i="12"/>
  <c r="AO25" i="12"/>
  <c r="AO23" i="12"/>
  <c r="AO21" i="12"/>
  <c r="AO19" i="12"/>
  <c r="AO17" i="12"/>
  <c r="AO14" i="12"/>
  <c r="AP45" i="12"/>
  <c r="AP43" i="12"/>
  <c r="AP42" i="12"/>
  <c r="AP41" i="12"/>
  <c r="AP40" i="12"/>
  <c r="AP39" i="12"/>
  <c r="AP38" i="12"/>
  <c r="AP37" i="12"/>
  <c r="AP36" i="12"/>
  <c r="AP35" i="12"/>
  <c r="AP34" i="12"/>
  <c r="AP33" i="12"/>
  <c r="AP32" i="12"/>
  <c r="AP31" i="12"/>
  <c r="AP30" i="12"/>
  <c r="AP29" i="12"/>
  <c r="AP28" i="12"/>
  <c r="AP27" i="12"/>
  <c r="AP26" i="12"/>
  <c r="AP25" i="12"/>
  <c r="AP24" i="12"/>
  <c r="AP23" i="12"/>
  <c r="AP22" i="12"/>
  <c r="AP21" i="12"/>
  <c r="AP20" i="12"/>
  <c r="AP19" i="12"/>
  <c r="AP18" i="12"/>
  <c r="AP17" i="12"/>
  <c r="AP16" i="12"/>
  <c r="AP15" i="12"/>
  <c r="AP14" i="12"/>
  <c r="AP13" i="12"/>
  <c r="AP12" i="12"/>
  <c r="AP11" i="12"/>
  <c r="AP10" i="12"/>
  <c r="AP9" i="12"/>
  <c r="AP8" i="12"/>
  <c r="AP7" i="12"/>
  <c r="AP6" i="12"/>
  <c r="AO5" i="12"/>
  <c r="AN139" i="8"/>
  <c r="AO44" i="12"/>
  <c r="AN46" i="12"/>
  <c r="AO46" i="12"/>
  <c r="AM139" i="8"/>
  <c r="AN44" i="12"/>
  <c r="AM137" i="8"/>
  <c r="AN42" i="12"/>
  <c r="AN41" i="12"/>
  <c r="AN39" i="12"/>
  <c r="AN37" i="12"/>
  <c r="AN35" i="12"/>
  <c r="AN33" i="12"/>
  <c r="AN31" i="12"/>
  <c r="AN29" i="12"/>
  <c r="AN27" i="12"/>
  <c r="AN25" i="12"/>
  <c r="AN23" i="12"/>
  <c r="AN20" i="12"/>
  <c r="AN17" i="12"/>
  <c r="AP141" i="8"/>
  <c r="AQ46" i="12"/>
  <c r="AO139" i="8"/>
  <c r="AP44" i="12"/>
  <c r="AP143" i="8"/>
  <c r="AP48" i="12"/>
  <c r="AQ48" i="12"/>
  <c r="AN138" i="8"/>
  <c r="AO43" i="12"/>
  <c r="AP142" i="8"/>
  <c r="AQ47" i="12"/>
  <c r="AN45" i="12"/>
  <c r="AM138" i="8"/>
  <c r="AN43" i="12"/>
  <c r="AN40" i="12"/>
  <c r="AN38" i="12"/>
  <c r="AN36" i="12"/>
  <c r="AN34" i="12"/>
  <c r="AN32" i="12"/>
  <c r="AN30" i="12"/>
  <c r="AN28" i="12"/>
  <c r="AN26" i="12"/>
  <c r="AN24" i="12"/>
  <c r="AN22" i="12"/>
  <c r="AN21" i="12"/>
  <c r="AN19" i="12"/>
  <c r="AN18" i="12"/>
  <c r="AN16" i="12"/>
  <c r="AN15" i="12"/>
  <c r="AN14" i="12"/>
  <c r="AN13" i="12"/>
  <c r="AN12" i="12"/>
  <c r="AN11" i="12"/>
  <c r="AN10" i="12"/>
  <c r="AN9" i="12"/>
  <c r="AN8" i="12"/>
  <c r="AN7" i="12"/>
  <c r="AN6" i="12"/>
  <c r="AP5" i="12"/>
  <c r="AP47" i="12"/>
  <c r="AO47" i="12"/>
  <c r="AP140" i="8"/>
  <c r="AQ45" i="12"/>
  <c r="AP139" i="8"/>
  <c r="AQ44" i="12"/>
  <c r="AP138" i="8"/>
  <c r="AQ43" i="12"/>
  <c r="AP137" i="8"/>
  <c r="AQ137" i="12" s="1"/>
  <c r="AQ42" i="12"/>
  <c r="AN5" i="12"/>
  <c r="AP135" i="8"/>
  <c r="AP133" i="8"/>
  <c r="AQ133" i="12" s="1"/>
  <c r="AP131" i="8"/>
  <c r="AQ131" i="12" s="1"/>
  <c r="AP129" i="8"/>
  <c r="AQ129" i="12" s="1"/>
  <c r="AP127" i="8"/>
  <c r="AQ127" i="12" s="1"/>
  <c r="AP125" i="8"/>
  <c r="AQ125" i="12" s="1"/>
  <c r="AP136" i="8"/>
  <c r="AQ136" i="12" s="1"/>
  <c r="AP134" i="8"/>
  <c r="AQ134" i="12" s="1"/>
  <c r="AP132" i="8"/>
  <c r="AQ132" i="12" s="1"/>
  <c r="AP130" i="8"/>
  <c r="AQ130" i="12" s="1"/>
  <c r="AP128" i="8"/>
  <c r="AQ128" i="12" s="1"/>
  <c r="AP126" i="8"/>
  <c r="AQ126" i="12" s="1"/>
  <c r="AP123" i="8"/>
  <c r="AQ123" i="12" s="1"/>
  <c r="AP121" i="8"/>
  <c r="AQ121" i="12" s="1"/>
  <c r="AP119" i="8"/>
  <c r="AQ119" i="12" s="1"/>
  <c r="AP116" i="8"/>
  <c r="AQ116" i="12" s="1"/>
  <c r="AP114" i="8"/>
  <c r="AQ114" i="12" s="1"/>
  <c r="AP112" i="8"/>
  <c r="AQ112" i="12" s="1"/>
  <c r="AP110" i="8"/>
  <c r="AQ110" i="12" s="1"/>
  <c r="AP108" i="8"/>
  <c r="AQ108" i="12" s="1"/>
  <c r="AP106" i="8"/>
  <c r="AQ106" i="12" s="1"/>
  <c r="AP103" i="8"/>
  <c r="AQ103" i="12" s="1"/>
  <c r="AP101" i="8"/>
  <c r="AQ101" i="12" s="1"/>
  <c r="AP124" i="8"/>
  <c r="AQ124" i="12" s="1"/>
  <c r="AP122" i="8"/>
  <c r="AQ122" i="12" s="1"/>
  <c r="AP120" i="8"/>
  <c r="AQ120" i="12" s="1"/>
  <c r="AP118" i="8"/>
  <c r="AQ118" i="12" s="1"/>
  <c r="AP117" i="8"/>
  <c r="AQ117" i="12" s="1"/>
  <c r="AP115" i="8"/>
  <c r="AQ115" i="12" s="1"/>
  <c r="AP113" i="8"/>
  <c r="AQ113" i="12" s="1"/>
  <c r="AP111" i="8"/>
  <c r="AQ111" i="12" s="1"/>
  <c r="AP109" i="8"/>
  <c r="AQ109" i="12" s="1"/>
  <c r="AP107" i="8"/>
  <c r="AQ107" i="12" s="1"/>
  <c r="AP105" i="8"/>
  <c r="AQ105" i="12" s="1"/>
  <c r="AP104" i="8"/>
  <c r="AQ104" i="12" s="1"/>
  <c r="AP102" i="8"/>
  <c r="AQ102" i="12" s="1"/>
  <c r="AP100" i="8"/>
  <c r="AQ100" i="12" s="1"/>
  <c r="AN134" i="8"/>
  <c r="AN133" i="8"/>
  <c r="AN131" i="8"/>
  <c r="AN130" i="8"/>
  <c r="AN129" i="8"/>
  <c r="AN127" i="8"/>
  <c r="AN126" i="8"/>
  <c r="AN125" i="8"/>
  <c r="AN123" i="8"/>
  <c r="AN122" i="8"/>
  <c r="AN121" i="8"/>
  <c r="AO134" i="8"/>
  <c r="AM134" i="8"/>
  <c r="AO133" i="8"/>
  <c r="AM133" i="8"/>
  <c r="AO131" i="8"/>
  <c r="AM131" i="8"/>
  <c r="AO130" i="8"/>
  <c r="AM130" i="8"/>
  <c r="AO129" i="8"/>
  <c r="AM129" i="8"/>
  <c r="AO127" i="8"/>
  <c r="AM127" i="8"/>
  <c r="AO126" i="8"/>
  <c r="AM126" i="8"/>
  <c r="AO125" i="8"/>
  <c r="AM125" i="8"/>
  <c r="AO123" i="8"/>
  <c r="AM123" i="8"/>
  <c r="AO122" i="8"/>
  <c r="AM122" i="8"/>
  <c r="AO121" i="8"/>
  <c r="AM121" i="8"/>
  <c r="AM100" i="8"/>
  <c r="AO100" i="8"/>
  <c r="AP201" i="8"/>
  <c r="AN137" i="8"/>
  <c r="AP200" i="8"/>
  <c r="AN200" i="8"/>
  <c r="AN136" i="8"/>
  <c r="AN135" i="8"/>
  <c r="AP199" i="8"/>
  <c r="AN199" i="8"/>
  <c r="AP198" i="8"/>
  <c r="AN198" i="8"/>
  <c r="AP197" i="8"/>
  <c r="AN197" i="8"/>
  <c r="AP196" i="8"/>
  <c r="AN196" i="8"/>
  <c r="AN120" i="8"/>
  <c r="AN119" i="8"/>
  <c r="AN118" i="8"/>
  <c r="AN117" i="8"/>
  <c r="AP195" i="8"/>
  <c r="AN195" i="8"/>
  <c r="AN116" i="8"/>
  <c r="AN115" i="8"/>
  <c r="AN114" i="8"/>
  <c r="AN113" i="8"/>
  <c r="AP194" i="8"/>
  <c r="AN194" i="8"/>
  <c r="AN112" i="8"/>
  <c r="AN111" i="8"/>
  <c r="AN110" i="8"/>
  <c r="AN109" i="8"/>
  <c r="AP193" i="8"/>
  <c r="AN193" i="8"/>
  <c r="AN108" i="8"/>
  <c r="AN107" i="8"/>
  <c r="AN106" i="8"/>
  <c r="AN105" i="8"/>
  <c r="AP192" i="8"/>
  <c r="AN192" i="8"/>
  <c r="AN104" i="8"/>
  <c r="AN103" i="8"/>
  <c r="AN102" i="8"/>
  <c r="AN101" i="8"/>
  <c r="AN132" i="8"/>
  <c r="AN128" i="8"/>
  <c r="AN124" i="8"/>
  <c r="AN100" i="8"/>
  <c r="AO138" i="8"/>
  <c r="AO137" i="8"/>
  <c r="AO200" i="8"/>
  <c r="AO136" i="8"/>
  <c r="AM200" i="8"/>
  <c r="AM136" i="8"/>
  <c r="AO135" i="8"/>
  <c r="AM135" i="8"/>
  <c r="AO199" i="8"/>
  <c r="AM199" i="8"/>
  <c r="AO198" i="8"/>
  <c r="AM198" i="8"/>
  <c r="AO197" i="8"/>
  <c r="AM197" i="8"/>
  <c r="AO196" i="8"/>
  <c r="AM120" i="8"/>
  <c r="AM196" i="8"/>
  <c r="AO119" i="8"/>
  <c r="AM119" i="8"/>
  <c r="AO118" i="8"/>
  <c r="AM118" i="8"/>
  <c r="AO117" i="8"/>
  <c r="AP117" i="12" s="1"/>
  <c r="AM117" i="8"/>
  <c r="AO116" i="8"/>
  <c r="AO195" i="8"/>
  <c r="AM116" i="8"/>
  <c r="AM195" i="8"/>
  <c r="AO115" i="8"/>
  <c r="AM115" i="8"/>
  <c r="AO114" i="8"/>
  <c r="AM114" i="8"/>
  <c r="AO113" i="8"/>
  <c r="AM113" i="8"/>
  <c r="AO112" i="8"/>
  <c r="AO194" i="8"/>
  <c r="AM112" i="8"/>
  <c r="AM194" i="8"/>
  <c r="AO111" i="8"/>
  <c r="AM111" i="8"/>
  <c r="AO110" i="8"/>
  <c r="AM110" i="8"/>
  <c r="AO109" i="8"/>
  <c r="AM109" i="8"/>
  <c r="AO108" i="8"/>
  <c r="AO193" i="8"/>
  <c r="AM108" i="8"/>
  <c r="AM193" i="8"/>
  <c r="AO107" i="8"/>
  <c r="AM107" i="8"/>
  <c r="AO106" i="8"/>
  <c r="AM106" i="8"/>
  <c r="AO105" i="8"/>
  <c r="AP105" i="12" s="1"/>
  <c r="AM105" i="8"/>
  <c r="AO104" i="8"/>
  <c r="AO192" i="8"/>
  <c r="AM104" i="8"/>
  <c r="AM192" i="8"/>
  <c r="AO103" i="8"/>
  <c r="AM103" i="8"/>
  <c r="AO102" i="8"/>
  <c r="AM102" i="8"/>
  <c r="AO101" i="8"/>
  <c r="AM101" i="8"/>
  <c r="AO132" i="8"/>
  <c r="AM132" i="8"/>
  <c r="AO128" i="8"/>
  <c r="AM128" i="8"/>
  <c r="AO124" i="8"/>
  <c r="AM124" i="8"/>
  <c r="AO120" i="8"/>
  <c r="A99" i="25"/>
  <c r="A100" i="25" s="1"/>
  <c r="A101" i="25" s="1"/>
  <c r="A102" i="25" s="1"/>
  <c r="A103" i="25" s="1"/>
  <c r="A104" i="25" s="1"/>
  <c r="A105" i="25" s="1"/>
  <c r="A106" i="25" s="1"/>
  <c r="A107" i="25" s="1"/>
  <c r="A108" i="25" s="1"/>
  <c r="A109" i="25" s="1"/>
  <c r="A110" i="25" s="1"/>
  <c r="A111" i="25" s="1"/>
  <c r="A112" i="25" s="1"/>
  <c r="A113" i="25" s="1"/>
  <c r="A114" i="25" s="1"/>
  <c r="A115" i="25" s="1"/>
  <c r="A116" i="25" s="1"/>
  <c r="A117" i="25" s="1"/>
  <c r="A118" i="25" s="1"/>
  <c r="A119" i="25" s="1"/>
  <c r="A120" i="25" s="1"/>
  <c r="A121" i="25" s="1"/>
  <c r="A122" i="25" s="1"/>
  <c r="A123" i="25" s="1"/>
  <c r="A124" i="25" s="1"/>
  <c r="A125" i="25" s="1"/>
  <c r="A126" i="25" s="1"/>
  <c r="A127" i="25" s="1"/>
  <c r="A128" i="25" s="1"/>
  <c r="A129" i="25" s="1"/>
  <c r="A130" i="25" s="1"/>
  <c r="A131" i="25" s="1"/>
  <c r="A132" i="25" s="1"/>
  <c r="A133" i="25" s="1"/>
  <c r="A134" i="25" s="1"/>
  <c r="A135" i="25" s="1"/>
  <c r="A136" i="25" s="1"/>
  <c r="A137" i="25" s="1"/>
  <c r="A138" i="25" s="1"/>
  <c r="A139" i="25" s="1"/>
  <c r="A140" i="25" s="1"/>
  <c r="A141" i="25" s="1"/>
  <c r="A142" i="25" s="1"/>
  <c r="A143" i="25" s="1"/>
  <c r="A144" i="25" s="1"/>
  <c r="A145" i="25" s="1"/>
  <c r="A146" i="25" s="1"/>
  <c r="A147" i="25" s="1"/>
  <c r="A148" i="25" s="1"/>
  <c r="A149" i="25" s="1"/>
  <c r="A150" i="25" s="1"/>
  <c r="A151" i="25" s="1"/>
  <c r="A152" i="25" s="1"/>
  <c r="A153" i="25" s="1"/>
  <c r="A154" i="25" s="1"/>
  <c r="A155" i="25" s="1"/>
  <c r="A156" i="25" s="1"/>
  <c r="A157" i="25" s="1"/>
  <c r="A158" i="25" s="1"/>
  <c r="A159" i="25" s="1"/>
  <c r="A160" i="25" s="1"/>
  <c r="A161" i="25" s="1"/>
  <c r="A162" i="25" s="1"/>
  <c r="A163" i="25" s="1"/>
  <c r="A164" i="25" s="1"/>
  <c r="A165" i="25" s="1"/>
  <c r="A166" i="25" s="1"/>
  <c r="A167" i="25" s="1"/>
  <c r="A168" i="25" s="1"/>
  <c r="A169" i="25" s="1"/>
  <c r="A170" i="25" s="1"/>
  <c r="A171" i="25" s="1"/>
  <c r="A172" i="25" s="1"/>
  <c r="A173" i="25" s="1"/>
  <c r="A174" i="25" s="1"/>
  <c r="A175" i="25" s="1"/>
  <c r="A176" i="25" s="1"/>
  <c r="A177" i="25" s="1"/>
  <c r="A5" i="25"/>
  <c r="A6" i="25" s="1"/>
  <c r="A7" i="25" s="1"/>
  <c r="A8" i="25" s="1"/>
  <c r="A9" i="25" s="1"/>
  <c r="A10" i="25" s="1"/>
  <c r="A11" i="25" s="1"/>
  <c r="A12" i="25" s="1"/>
  <c r="A13" i="25" s="1"/>
  <c r="A14" i="25" s="1"/>
  <c r="A15" i="25" s="1"/>
  <c r="A16" i="25" s="1"/>
  <c r="A17" i="25" s="1"/>
  <c r="A18" i="25" s="1"/>
  <c r="A19" i="25" s="1"/>
  <c r="A20" i="25" s="1"/>
  <c r="A21" i="25" s="1"/>
  <c r="A22" i="25" s="1"/>
  <c r="A23" i="25" s="1"/>
  <c r="A24" i="25" s="1"/>
  <c r="A25" i="25" s="1"/>
  <c r="A26" i="25" s="1"/>
  <c r="A27" i="25" s="1"/>
  <c r="A28" i="25" s="1"/>
  <c r="A29" i="25" s="1"/>
  <c r="A30" i="25" s="1"/>
  <c r="A31" i="25" s="1"/>
  <c r="A32" i="25" s="1"/>
  <c r="A33" i="25" s="1"/>
  <c r="A34" i="25" s="1"/>
  <c r="A35" i="25" s="1"/>
  <c r="A36" i="25" s="1"/>
  <c r="A37" i="25" s="1"/>
  <c r="A38" i="25" s="1"/>
  <c r="A39" i="25" s="1"/>
  <c r="A40" i="25" s="1"/>
  <c r="A41" i="25" s="1"/>
  <c r="A42" i="25" s="1"/>
  <c r="A43" i="25" s="1"/>
  <c r="A44" i="25" s="1"/>
  <c r="A45" i="25" s="1"/>
  <c r="A46" i="25" s="1"/>
  <c r="A47" i="25" s="1"/>
  <c r="A48" i="25" s="1"/>
  <c r="A49" i="25" s="1"/>
  <c r="A50" i="25" s="1"/>
  <c r="A51" i="25" s="1"/>
  <c r="A52" i="25" s="1"/>
  <c r="A53" i="25" s="1"/>
  <c r="A54" i="25" s="1"/>
  <c r="A55" i="25" s="1"/>
  <c r="A56" i="25" s="1"/>
  <c r="A57" i="25" s="1"/>
  <c r="A58" i="25" s="1"/>
  <c r="A59" i="25" s="1"/>
  <c r="A60" i="25" s="1"/>
  <c r="A61" i="25" s="1"/>
  <c r="A62" i="25" s="1"/>
  <c r="A63" i="25" s="1"/>
  <c r="A64" i="25" s="1"/>
  <c r="A65" i="25" s="1"/>
  <c r="A66" i="25" s="1"/>
  <c r="A67" i="25" s="1"/>
  <c r="A68" i="25" s="1"/>
  <c r="A69" i="25" s="1"/>
  <c r="A70" i="25" s="1"/>
  <c r="A71" i="25" s="1"/>
  <c r="A72" i="25" s="1"/>
  <c r="A73" i="25" s="1"/>
  <c r="A74" i="25" s="1"/>
  <c r="A75" i="25" s="1"/>
  <c r="A76" i="25" s="1"/>
  <c r="A77" i="25" s="1"/>
  <c r="A78" i="25" s="1"/>
  <c r="A79" i="25" s="1"/>
  <c r="A80" i="25" s="1"/>
  <c r="A81" i="25" s="1"/>
  <c r="A82" i="25" s="1"/>
  <c r="A83" i="25" s="1"/>
  <c r="AN129" i="12" l="1"/>
  <c r="AP113" i="12"/>
  <c r="AP109" i="12"/>
  <c r="AP123" i="12"/>
  <c r="AN123" i="12"/>
  <c r="AN134" i="12"/>
  <c r="AN139" i="12"/>
  <c r="AP135" i="12"/>
  <c r="AN105" i="12"/>
  <c r="AN113" i="12"/>
  <c r="AO100" i="12"/>
  <c r="AN104" i="12"/>
  <c r="AN112" i="12"/>
  <c r="AN120" i="12"/>
  <c r="AN101" i="12"/>
  <c r="AN109" i="12"/>
  <c r="AN117" i="12"/>
  <c r="AN108" i="12"/>
  <c r="AN116" i="12"/>
  <c r="AP124" i="12"/>
  <c r="AP102" i="12"/>
  <c r="AP108" i="12"/>
  <c r="AP116" i="12"/>
  <c r="AP126" i="12"/>
  <c r="AP129" i="12"/>
  <c r="AN124" i="12"/>
  <c r="AN102" i="12"/>
  <c r="AN121" i="12"/>
  <c r="AN126" i="12"/>
  <c r="AN131" i="12"/>
  <c r="AN132" i="12"/>
  <c r="AN107" i="12"/>
  <c r="AN110" i="12"/>
  <c r="AN115" i="12"/>
  <c r="AN118" i="12"/>
  <c r="AO128" i="12"/>
  <c r="AO103" i="12"/>
  <c r="AO105" i="12"/>
  <c r="AO111" i="12"/>
  <c r="AO113" i="12"/>
  <c r="AO119" i="12"/>
  <c r="AP122" i="12"/>
  <c r="AP125" i="12"/>
  <c r="AP127" i="12"/>
  <c r="AP130" i="12"/>
  <c r="AP133" i="12"/>
  <c r="AN138" i="12"/>
  <c r="AO139" i="12"/>
  <c r="AP106" i="12"/>
  <c r="AP114" i="12"/>
  <c r="AN125" i="12"/>
  <c r="AN130" i="12"/>
  <c r="AO121" i="12"/>
  <c r="AO126" i="12"/>
  <c r="AO131" i="12"/>
  <c r="AP132" i="12"/>
  <c r="AP107" i="12"/>
  <c r="AP115" i="12"/>
  <c r="AO104" i="12"/>
  <c r="AO106" i="12"/>
  <c r="AO112" i="12"/>
  <c r="AO114" i="12"/>
  <c r="AO120" i="12"/>
  <c r="AP100" i="12"/>
  <c r="AO123" i="12"/>
  <c r="AO129" i="12"/>
  <c r="AO134" i="12"/>
  <c r="AO127" i="12"/>
  <c r="AP143" i="12"/>
  <c r="AQ143" i="12"/>
  <c r="AP110" i="12"/>
  <c r="AP136" i="12"/>
  <c r="AO132" i="12"/>
  <c r="AQ139" i="12"/>
  <c r="AO138" i="12"/>
  <c r="AN128" i="12"/>
  <c r="AN103" i="12"/>
  <c r="AN106" i="12"/>
  <c r="AN111" i="12"/>
  <c r="AN114" i="12"/>
  <c r="AN119" i="12"/>
  <c r="AO101" i="12"/>
  <c r="AO107" i="12"/>
  <c r="AO109" i="12"/>
  <c r="AO115" i="12"/>
  <c r="AO117" i="12"/>
  <c r="AO135" i="12"/>
  <c r="AO137" i="12"/>
  <c r="AP121" i="12"/>
  <c r="AP131" i="12"/>
  <c r="AP134" i="12"/>
  <c r="AO125" i="12"/>
  <c r="AO130" i="12"/>
  <c r="AQ135" i="12"/>
  <c r="AP139" i="12"/>
  <c r="AN137" i="12"/>
  <c r="AP138" i="12"/>
  <c r="AO122" i="12"/>
  <c r="AO133" i="12"/>
  <c r="AP141" i="12"/>
  <c r="AQ141" i="12"/>
  <c r="AP118" i="12"/>
  <c r="AN135" i="12"/>
  <c r="AP120" i="12"/>
  <c r="AP128" i="12"/>
  <c r="AP101" i="12"/>
  <c r="AP103" i="12"/>
  <c r="AP104" i="12"/>
  <c r="AP111" i="12"/>
  <c r="AP112" i="12"/>
  <c r="AP119" i="12"/>
  <c r="AN136" i="12"/>
  <c r="AP137" i="12"/>
  <c r="AO124" i="12"/>
  <c r="AO102" i="12"/>
  <c r="AO108" i="12"/>
  <c r="AO110" i="12"/>
  <c r="AO116" i="12"/>
  <c r="AO118" i="12"/>
  <c r="AO136" i="12"/>
  <c r="AN100" i="12"/>
  <c r="AN122" i="12"/>
  <c r="AN127" i="12"/>
  <c r="AN133" i="12"/>
  <c r="AQ138" i="12"/>
  <c r="AP140" i="12"/>
  <c r="AQ140" i="12"/>
  <c r="AP142" i="12"/>
  <c r="AQ142" i="12"/>
  <c r="AE129" i="12"/>
  <c r="AE130" i="12"/>
  <c r="AF130" i="12"/>
  <c r="AE131" i="12"/>
  <c r="AF131" i="12"/>
  <c r="AE132" i="12"/>
  <c r="AF132" i="12"/>
  <c r="AE133" i="12"/>
  <c r="AF133" i="12"/>
  <c r="AE134" i="12"/>
  <c r="AF134" i="12"/>
  <c r="AE135" i="12"/>
  <c r="AF135" i="12"/>
  <c r="D11" i="12"/>
  <c r="D12" i="12"/>
  <c r="E12" i="12"/>
  <c r="D13" i="12"/>
  <c r="E13" i="12"/>
  <c r="F13" i="12"/>
  <c r="D14" i="12"/>
  <c r="E14" i="12"/>
  <c r="F14" i="12"/>
  <c r="G14" i="12"/>
  <c r="D15" i="12"/>
  <c r="E15" i="12"/>
  <c r="F15" i="12"/>
  <c r="G15" i="12"/>
  <c r="H15" i="12"/>
  <c r="D16" i="12"/>
  <c r="E16" i="12"/>
  <c r="F16" i="12"/>
  <c r="G16" i="12"/>
  <c r="H16" i="12"/>
  <c r="I16" i="12"/>
  <c r="D17" i="12"/>
  <c r="E17" i="12"/>
  <c r="F17" i="12"/>
  <c r="G17" i="12"/>
  <c r="H17" i="12"/>
  <c r="I17" i="12"/>
  <c r="J17" i="12"/>
  <c r="D18" i="12"/>
  <c r="E18" i="12"/>
  <c r="F18" i="12"/>
  <c r="G18" i="12"/>
  <c r="H18" i="12"/>
  <c r="I18" i="12"/>
  <c r="J18" i="12"/>
  <c r="K18" i="12"/>
  <c r="D19" i="12"/>
  <c r="E19" i="12"/>
  <c r="F19" i="12"/>
  <c r="G19" i="12"/>
  <c r="H19" i="12"/>
  <c r="I19" i="12"/>
  <c r="J19" i="12"/>
  <c r="K19" i="12"/>
  <c r="L19" i="12"/>
  <c r="D20" i="12"/>
  <c r="E20" i="12"/>
  <c r="F20" i="12"/>
  <c r="G20" i="12"/>
  <c r="H20" i="12"/>
  <c r="I20" i="12"/>
  <c r="J20" i="12"/>
  <c r="K20" i="12"/>
  <c r="L20" i="12"/>
  <c r="M20" i="12"/>
  <c r="D21" i="12"/>
  <c r="E21" i="12"/>
  <c r="F21" i="12"/>
  <c r="G21" i="12"/>
  <c r="H21" i="12"/>
  <c r="I21" i="12"/>
  <c r="J21" i="12"/>
  <c r="K21" i="12"/>
  <c r="L21" i="12"/>
  <c r="M21" i="12"/>
  <c r="N21" i="12"/>
  <c r="D22" i="12"/>
  <c r="E22" i="12"/>
  <c r="F22" i="12"/>
  <c r="G22" i="12"/>
  <c r="H22" i="12"/>
  <c r="I22" i="12"/>
  <c r="J22" i="12"/>
  <c r="K22" i="12"/>
  <c r="L22" i="12"/>
  <c r="M22" i="12"/>
  <c r="N22" i="12"/>
  <c r="O22" i="12"/>
  <c r="D23" i="12"/>
  <c r="E23" i="12"/>
  <c r="F23" i="12"/>
  <c r="G23" i="12"/>
  <c r="H23" i="12"/>
  <c r="I23" i="12"/>
  <c r="J23" i="12"/>
  <c r="K23" i="12"/>
  <c r="L23" i="12"/>
  <c r="M23" i="12"/>
  <c r="N23" i="12"/>
  <c r="O23" i="12"/>
  <c r="P23" i="12"/>
  <c r="D24" i="12"/>
  <c r="E24" i="12"/>
  <c r="F24" i="12"/>
  <c r="G24" i="12"/>
  <c r="H24" i="12"/>
  <c r="I24" i="12"/>
  <c r="J24" i="12"/>
  <c r="K24" i="12"/>
  <c r="L24" i="12"/>
  <c r="M24" i="12"/>
  <c r="N24" i="12"/>
  <c r="O24" i="12"/>
  <c r="P24" i="12"/>
  <c r="Q24" i="12"/>
  <c r="D25" i="12"/>
  <c r="E25" i="12"/>
  <c r="F25" i="12"/>
  <c r="G25" i="12"/>
  <c r="H25" i="12"/>
  <c r="I25" i="12"/>
  <c r="J25" i="12"/>
  <c r="K25" i="12"/>
  <c r="L25" i="12"/>
  <c r="M25" i="12"/>
  <c r="N25" i="12"/>
  <c r="O25" i="12"/>
  <c r="P25" i="12"/>
  <c r="Q25" i="12"/>
  <c r="R25" i="12"/>
  <c r="D26" i="12"/>
  <c r="E26" i="12"/>
  <c r="F26" i="12"/>
  <c r="G26" i="12"/>
  <c r="H26" i="12"/>
  <c r="I26" i="12"/>
  <c r="J26" i="12"/>
  <c r="K26" i="12"/>
  <c r="L26" i="12"/>
  <c r="M26" i="12"/>
  <c r="N26" i="12"/>
  <c r="O26" i="12"/>
  <c r="P26" i="12"/>
  <c r="Q26" i="12"/>
  <c r="R26" i="12"/>
  <c r="S26" i="12"/>
  <c r="D27" i="12"/>
  <c r="E27" i="12"/>
  <c r="F27" i="12"/>
  <c r="G27" i="12"/>
  <c r="H27" i="12"/>
  <c r="I27" i="12"/>
  <c r="J27" i="12"/>
  <c r="K27" i="12"/>
  <c r="L27" i="12"/>
  <c r="M27" i="12"/>
  <c r="N27" i="12"/>
  <c r="O27" i="12"/>
  <c r="P27" i="12"/>
  <c r="Q27" i="12"/>
  <c r="R27" i="12"/>
  <c r="S27" i="12"/>
  <c r="T27" i="12"/>
  <c r="D28" i="12"/>
  <c r="E28" i="12"/>
  <c r="F28" i="12"/>
  <c r="G28" i="12"/>
  <c r="H28" i="12"/>
  <c r="I28" i="12"/>
  <c r="J28" i="12"/>
  <c r="K28" i="12"/>
  <c r="L28" i="12"/>
  <c r="M28" i="12"/>
  <c r="N28" i="12"/>
  <c r="O28" i="12"/>
  <c r="P28" i="12"/>
  <c r="Q28" i="12"/>
  <c r="R28" i="12"/>
  <c r="S28" i="12"/>
  <c r="T28" i="12"/>
  <c r="U28" i="12"/>
  <c r="D29" i="12"/>
  <c r="E29" i="12"/>
  <c r="F29" i="12"/>
  <c r="G29" i="12"/>
  <c r="H29" i="12"/>
  <c r="I29" i="12"/>
  <c r="J29" i="12"/>
  <c r="K29" i="12"/>
  <c r="L29" i="12"/>
  <c r="M29" i="12"/>
  <c r="N29" i="12"/>
  <c r="O29" i="12"/>
  <c r="P29" i="12"/>
  <c r="Q29" i="12"/>
  <c r="R29" i="12"/>
  <c r="S29" i="12"/>
  <c r="T29" i="12"/>
  <c r="U29" i="12"/>
  <c r="V29" i="12"/>
  <c r="D30" i="12"/>
  <c r="E30" i="12"/>
  <c r="F30" i="12"/>
  <c r="G30" i="12"/>
  <c r="H30" i="12"/>
  <c r="I30" i="12"/>
  <c r="J30" i="12"/>
  <c r="K30" i="12"/>
  <c r="L30" i="12"/>
  <c r="M30" i="12"/>
  <c r="N30" i="12"/>
  <c r="O30" i="12"/>
  <c r="P30" i="12"/>
  <c r="Q30" i="12"/>
  <c r="R30" i="12"/>
  <c r="S30" i="12"/>
  <c r="T30" i="12"/>
  <c r="U30" i="12"/>
  <c r="V30" i="12"/>
  <c r="W30" i="12"/>
  <c r="D31" i="12"/>
  <c r="E31" i="12"/>
  <c r="F31" i="12"/>
  <c r="G31" i="12"/>
  <c r="H31" i="12"/>
  <c r="I31" i="12"/>
  <c r="J31" i="12"/>
  <c r="K31" i="12"/>
  <c r="L31" i="12"/>
  <c r="M31" i="12"/>
  <c r="N31" i="12"/>
  <c r="O31" i="12"/>
  <c r="P31" i="12"/>
  <c r="Q31" i="12"/>
  <c r="R31" i="12"/>
  <c r="S31" i="12"/>
  <c r="T31" i="12"/>
  <c r="U31" i="12"/>
  <c r="V31" i="12"/>
  <c r="W31" i="12"/>
  <c r="X31" i="12"/>
  <c r="D32" i="12"/>
  <c r="E32" i="12"/>
  <c r="F32" i="12"/>
  <c r="G32" i="12"/>
  <c r="H32" i="12"/>
  <c r="I32" i="12"/>
  <c r="J32" i="12"/>
  <c r="K32" i="12"/>
  <c r="L32" i="12"/>
  <c r="M32" i="12"/>
  <c r="N32" i="12"/>
  <c r="O32" i="12"/>
  <c r="P32" i="12"/>
  <c r="Q32" i="12"/>
  <c r="R32" i="12"/>
  <c r="S32" i="12"/>
  <c r="T32" i="12"/>
  <c r="U32" i="12"/>
  <c r="V32" i="12"/>
  <c r="W32" i="12"/>
  <c r="X32" i="12"/>
  <c r="Y32" i="12"/>
  <c r="D33" i="12"/>
  <c r="E33" i="12"/>
  <c r="F33" i="12"/>
  <c r="G33" i="12"/>
  <c r="H33" i="12"/>
  <c r="I33" i="12"/>
  <c r="J33" i="12"/>
  <c r="K33" i="12"/>
  <c r="L33" i="12"/>
  <c r="M33" i="12"/>
  <c r="N33" i="12"/>
  <c r="O33" i="12"/>
  <c r="P33" i="12"/>
  <c r="Q33" i="12"/>
  <c r="R33" i="12"/>
  <c r="S33" i="12"/>
  <c r="T33" i="12"/>
  <c r="U33" i="12"/>
  <c r="V33" i="12"/>
  <c r="W33" i="12"/>
  <c r="X33" i="12"/>
  <c r="Y33" i="12"/>
  <c r="Z33" i="12"/>
  <c r="D34" i="12"/>
  <c r="E34" i="12"/>
  <c r="F34" i="12"/>
  <c r="G34" i="12"/>
  <c r="H34" i="12"/>
  <c r="I34" i="12"/>
  <c r="J34" i="12"/>
  <c r="K34" i="12"/>
  <c r="L34" i="12"/>
  <c r="M34" i="12"/>
  <c r="N34" i="12"/>
  <c r="O34" i="12"/>
  <c r="P34" i="12"/>
  <c r="Q34" i="12"/>
  <c r="R34" i="12"/>
  <c r="S34" i="12"/>
  <c r="T34" i="12"/>
  <c r="U34" i="12"/>
  <c r="V34" i="12"/>
  <c r="W34" i="12"/>
  <c r="X34" i="12"/>
  <c r="Y34" i="12"/>
  <c r="Z34" i="12"/>
  <c r="D35" i="12"/>
  <c r="E35" i="12"/>
  <c r="F35" i="12"/>
  <c r="G35" i="12"/>
  <c r="H35" i="12"/>
  <c r="I35" i="12"/>
  <c r="J35" i="12"/>
  <c r="K35" i="12"/>
  <c r="L35" i="12"/>
  <c r="M35" i="12"/>
  <c r="N35" i="12"/>
  <c r="O35" i="12"/>
  <c r="P35" i="12"/>
  <c r="Q35" i="12"/>
  <c r="R35" i="12"/>
  <c r="S35" i="12"/>
  <c r="T35" i="12"/>
  <c r="U35" i="12"/>
  <c r="V35" i="12"/>
  <c r="W35" i="12"/>
  <c r="X35" i="12"/>
  <c r="Y35" i="12"/>
  <c r="Z35" i="12"/>
  <c r="D36" i="12"/>
  <c r="E36" i="12"/>
  <c r="F36" i="12"/>
  <c r="G36" i="12"/>
  <c r="H36" i="12"/>
  <c r="I36" i="12"/>
  <c r="J36" i="12"/>
  <c r="K36" i="12"/>
  <c r="L36" i="12"/>
  <c r="M36" i="12"/>
  <c r="N36" i="12"/>
  <c r="O36" i="12"/>
  <c r="P36" i="12"/>
  <c r="Q36" i="12"/>
  <c r="R36" i="12"/>
  <c r="S36" i="12"/>
  <c r="T36" i="12"/>
  <c r="U36" i="12"/>
  <c r="V36" i="12"/>
  <c r="W36" i="12"/>
  <c r="X36" i="12"/>
  <c r="Y36" i="12"/>
  <c r="Z36" i="12"/>
  <c r="D37" i="12"/>
  <c r="E37" i="12"/>
  <c r="F37" i="12"/>
  <c r="G37" i="12"/>
  <c r="H37" i="12"/>
  <c r="I37" i="12"/>
  <c r="J37" i="12"/>
  <c r="K37" i="12"/>
  <c r="L37" i="12"/>
  <c r="M37" i="12"/>
  <c r="N37" i="12"/>
  <c r="O37" i="12"/>
  <c r="P37" i="12"/>
  <c r="Q37" i="12"/>
  <c r="R37" i="12"/>
  <c r="S37" i="12"/>
  <c r="T37" i="12"/>
  <c r="U37" i="12"/>
  <c r="V37" i="12"/>
  <c r="W37" i="12"/>
  <c r="X37" i="12"/>
  <c r="Y37" i="12"/>
  <c r="Z37" i="12"/>
  <c r="D38" i="12"/>
  <c r="E38" i="12"/>
  <c r="F38" i="12"/>
  <c r="G38" i="12"/>
  <c r="H38" i="12"/>
  <c r="I38" i="12"/>
  <c r="J38" i="12"/>
  <c r="K38" i="12"/>
  <c r="L38" i="12"/>
  <c r="M38" i="12"/>
  <c r="N38" i="12"/>
  <c r="O38" i="12"/>
  <c r="P38" i="12"/>
  <c r="Q38" i="12"/>
  <c r="R38" i="12"/>
  <c r="S38" i="12"/>
  <c r="T38" i="12"/>
  <c r="U38" i="12"/>
  <c r="V38" i="12"/>
  <c r="W38" i="12"/>
  <c r="X38" i="12"/>
  <c r="Y38" i="12"/>
  <c r="Z38" i="12"/>
  <c r="D39" i="12"/>
  <c r="E39" i="12"/>
  <c r="F39" i="12"/>
  <c r="G39" i="12"/>
  <c r="H39" i="12"/>
  <c r="I39" i="12"/>
  <c r="J39" i="12"/>
  <c r="K39" i="12"/>
  <c r="L39" i="12"/>
  <c r="M39" i="12"/>
  <c r="N39" i="12"/>
  <c r="O39" i="12"/>
  <c r="P39" i="12"/>
  <c r="Q39" i="12"/>
  <c r="R39" i="12"/>
  <c r="S39" i="12"/>
  <c r="T39" i="12"/>
  <c r="U39" i="12"/>
  <c r="V39" i="12"/>
  <c r="W39" i="12"/>
  <c r="X39" i="12"/>
  <c r="Y39" i="12"/>
  <c r="Z39" i="12"/>
  <c r="D40" i="12"/>
  <c r="E40" i="12"/>
  <c r="F40" i="12"/>
  <c r="G40" i="12"/>
  <c r="H40" i="12"/>
  <c r="I40" i="12"/>
  <c r="J40" i="12"/>
  <c r="K40" i="12"/>
  <c r="L40" i="12"/>
  <c r="M40" i="12"/>
  <c r="N40" i="12"/>
  <c r="O40" i="12"/>
  <c r="P40" i="12"/>
  <c r="Q40" i="12"/>
  <c r="R40" i="12"/>
  <c r="S40" i="12"/>
  <c r="T40" i="12"/>
  <c r="U40" i="12"/>
  <c r="V40" i="12"/>
  <c r="W40" i="12"/>
  <c r="X40" i="12"/>
  <c r="Y40" i="12"/>
  <c r="Z40" i="12"/>
  <c r="D41" i="12"/>
  <c r="E41" i="12"/>
  <c r="F41" i="12"/>
  <c r="G41" i="12"/>
  <c r="H41" i="12"/>
  <c r="I41" i="12"/>
  <c r="J41" i="12"/>
  <c r="K41" i="12"/>
  <c r="L41" i="12"/>
  <c r="M41" i="12"/>
  <c r="N41" i="12"/>
  <c r="O41" i="12"/>
  <c r="P41" i="12"/>
  <c r="Q41" i="12"/>
  <c r="R41" i="12"/>
  <c r="S41" i="12"/>
  <c r="T41" i="12"/>
  <c r="U41" i="12"/>
  <c r="V41" i="12"/>
  <c r="W41" i="12"/>
  <c r="X41" i="12"/>
  <c r="Y41" i="12"/>
  <c r="Z41" i="12"/>
  <c r="D42" i="12"/>
  <c r="E42" i="12"/>
  <c r="F42" i="12"/>
  <c r="G42" i="12"/>
  <c r="H42" i="12"/>
  <c r="I42" i="12"/>
  <c r="J42" i="12"/>
  <c r="K42" i="12"/>
  <c r="L42" i="12"/>
  <c r="M42" i="12"/>
  <c r="N42" i="12"/>
  <c r="O42" i="12"/>
  <c r="P42" i="12"/>
  <c r="Q42" i="12"/>
  <c r="R42" i="12"/>
  <c r="S42" i="12"/>
  <c r="T42" i="12"/>
  <c r="U42" i="12"/>
  <c r="V42" i="12"/>
  <c r="W42" i="12"/>
  <c r="X42" i="12"/>
  <c r="Y42" i="12"/>
  <c r="Z42" i="12"/>
  <c r="D43" i="12"/>
  <c r="E43" i="12"/>
  <c r="F43" i="12"/>
  <c r="G43" i="12"/>
  <c r="H43" i="12"/>
  <c r="I43" i="12"/>
  <c r="J43" i="12"/>
  <c r="K43" i="12"/>
  <c r="L43" i="12"/>
  <c r="M43" i="12"/>
  <c r="N43" i="12"/>
  <c r="O43" i="12"/>
  <c r="P43" i="12"/>
  <c r="Q43" i="12"/>
  <c r="R43" i="12"/>
  <c r="S43" i="12"/>
  <c r="T43" i="12"/>
  <c r="U43" i="12"/>
  <c r="V43" i="12"/>
  <c r="W43" i="12"/>
  <c r="X43" i="12"/>
  <c r="Y43" i="12"/>
  <c r="Z43" i="12"/>
  <c r="D44" i="12"/>
  <c r="E44" i="12"/>
  <c r="F44" i="12"/>
  <c r="G44" i="12"/>
  <c r="H44" i="12"/>
  <c r="I44" i="12"/>
  <c r="J44" i="12"/>
  <c r="K44" i="12"/>
  <c r="L44" i="12"/>
  <c r="M44" i="12"/>
  <c r="N44" i="12"/>
  <c r="O44" i="12"/>
  <c r="P44" i="12"/>
  <c r="Q44" i="12"/>
  <c r="R44" i="12"/>
  <c r="S44" i="12"/>
  <c r="T44" i="12"/>
  <c r="U44" i="12"/>
  <c r="V44" i="12"/>
  <c r="W44" i="12"/>
  <c r="X44" i="12"/>
  <c r="Y44" i="12"/>
  <c r="Z44" i="12"/>
  <c r="AA34" i="12"/>
  <c r="AA35" i="12"/>
  <c r="AB35" i="12"/>
  <c r="AA36" i="12"/>
  <c r="AB36" i="12"/>
  <c r="AC36" i="12"/>
  <c r="AA37" i="12"/>
  <c r="AB37" i="12"/>
  <c r="AC37" i="12"/>
  <c r="AD37" i="12"/>
  <c r="AA38" i="12"/>
  <c r="AB38" i="12"/>
  <c r="AC38" i="12"/>
  <c r="AD38" i="12"/>
  <c r="AA39" i="12"/>
  <c r="AB39" i="12"/>
  <c r="AC39" i="12"/>
  <c r="AD39" i="12"/>
  <c r="AA40" i="12"/>
  <c r="AB40" i="12"/>
  <c r="AC40" i="12"/>
  <c r="AD40" i="12"/>
  <c r="AA41" i="12"/>
  <c r="AB41" i="12"/>
  <c r="AC41" i="12"/>
  <c r="AD41" i="12"/>
  <c r="AA42" i="12"/>
  <c r="AB42" i="12"/>
  <c r="AC42" i="12"/>
  <c r="AD42" i="12"/>
  <c r="AA43" i="12"/>
  <c r="AB43" i="12"/>
  <c r="AC43" i="12"/>
  <c r="AD43" i="12"/>
  <c r="AA44" i="12"/>
  <c r="AB44" i="12"/>
  <c r="AC44" i="12"/>
  <c r="AD44" i="12"/>
  <c r="AE41" i="12"/>
  <c r="AF41" i="12"/>
  <c r="AG41" i="12"/>
  <c r="AH41" i="12"/>
  <c r="AE42" i="12"/>
  <c r="AF42" i="12"/>
  <c r="AG42" i="12"/>
  <c r="AH42" i="12"/>
  <c r="AI42" i="12"/>
  <c r="AE43" i="12"/>
  <c r="AF43" i="12"/>
  <c r="AG43" i="12"/>
  <c r="AH43" i="12"/>
  <c r="AI43" i="12"/>
  <c r="AJ43" i="12"/>
  <c r="AE44" i="12"/>
  <c r="AF44" i="12"/>
  <c r="AG44" i="12"/>
  <c r="AH44" i="12"/>
  <c r="AI44" i="12"/>
  <c r="AJ44" i="12"/>
  <c r="AK44" i="12"/>
  <c r="AE38" i="12"/>
  <c r="AE39" i="12"/>
  <c r="AF39" i="12"/>
  <c r="AE40" i="12"/>
  <c r="AF40" i="12"/>
  <c r="AG40" i="12"/>
  <c r="AG135" i="8" l="1"/>
  <c r="AG135" i="12" s="1"/>
  <c r="AM6" i="12" l="1"/>
  <c r="AM7" i="12"/>
  <c r="AM8" i="12"/>
  <c r="AM9" i="12"/>
  <c r="AM10" i="12"/>
  <c r="AM11" i="12"/>
  <c r="AM12" i="12"/>
  <c r="AM13" i="12"/>
  <c r="AM14" i="12"/>
  <c r="AM15" i="12"/>
  <c r="AM16" i="12"/>
  <c r="AM17" i="12"/>
  <c r="AM18" i="12"/>
  <c r="AM19" i="12"/>
  <c r="AM20" i="12"/>
  <c r="AM21" i="12"/>
  <c r="AM22" i="12"/>
  <c r="AM23" i="12"/>
  <c r="AM24" i="12"/>
  <c r="AM25" i="12"/>
  <c r="AM26" i="12"/>
  <c r="AM27" i="12"/>
  <c r="AM28" i="12"/>
  <c r="AM29" i="12"/>
  <c r="AM30" i="12"/>
  <c r="AM31" i="12"/>
  <c r="AM32" i="12"/>
  <c r="AM33" i="12"/>
  <c r="AM34" i="12"/>
  <c r="AM35" i="12"/>
  <c r="AM36" i="12"/>
  <c r="AM37" i="12"/>
  <c r="AM38" i="12"/>
  <c r="AM39" i="12"/>
  <c r="AM40" i="12"/>
  <c r="AM41" i="12"/>
  <c r="AM44" i="12"/>
  <c r="AM5" i="12"/>
  <c r="D124" i="12"/>
  <c r="E124" i="12"/>
  <c r="F124" i="12"/>
  <c r="G124" i="12"/>
  <c r="H124" i="12"/>
  <c r="I124" i="12"/>
  <c r="J124" i="12"/>
  <c r="K124" i="12"/>
  <c r="L124" i="12"/>
  <c r="M124" i="12"/>
  <c r="N124" i="12"/>
  <c r="O124" i="12"/>
  <c r="P124" i="12"/>
  <c r="Q124" i="12"/>
  <c r="R124" i="12"/>
  <c r="S124" i="12"/>
  <c r="T124" i="12"/>
  <c r="U124" i="12"/>
  <c r="V124" i="12"/>
  <c r="W124" i="12"/>
  <c r="X124" i="12"/>
  <c r="Y124" i="12"/>
  <c r="Z124" i="12"/>
  <c r="D125" i="12"/>
  <c r="E125" i="12"/>
  <c r="F125" i="12"/>
  <c r="G125" i="12"/>
  <c r="H125" i="12"/>
  <c r="I125" i="12"/>
  <c r="J125" i="12"/>
  <c r="K125" i="12"/>
  <c r="L125" i="12"/>
  <c r="M125" i="12"/>
  <c r="N125" i="12"/>
  <c r="O125" i="12"/>
  <c r="P125" i="12"/>
  <c r="Q125" i="12"/>
  <c r="R125" i="12"/>
  <c r="S125" i="12"/>
  <c r="T125" i="12"/>
  <c r="U125" i="12"/>
  <c r="V125" i="12"/>
  <c r="W125" i="12"/>
  <c r="X125" i="12"/>
  <c r="Y125" i="12"/>
  <c r="Z125" i="12"/>
  <c r="D126" i="12"/>
  <c r="E126" i="12"/>
  <c r="F126" i="12"/>
  <c r="G126" i="12"/>
  <c r="H126" i="12"/>
  <c r="I126" i="12"/>
  <c r="J126" i="12"/>
  <c r="K126" i="12"/>
  <c r="L126" i="12"/>
  <c r="M126" i="12"/>
  <c r="N126" i="12"/>
  <c r="O126" i="12"/>
  <c r="P126" i="12"/>
  <c r="Q126" i="12"/>
  <c r="R126" i="12"/>
  <c r="S126" i="12"/>
  <c r="T126" i="12"/>
  <c r="U126" i="12"/>
  <c r="V126" i="12"/>
  <c r="W126" i="12"/>
  <c r="X126" i="12"/>
  <c r="Y126" i="12"/>
  <c r="Z126" i="12"/>
  <c r="D127" i="12"/>
  <c r="E127" i="12"/>
  <c r="F127" i="12"/>
  <c r="G127" i="12"/>
  <c r="H127" i="12"/>
  <c r="I127" i="12"/>
  <c r="J127" i="12"/>
  <c r="K127" i="12"/>
  <c r="L127" i="12"/>
  <c r="M127" i="12"/>
  <c r="N127" i="12"/>
  <c r="O127" i="12"/>
  <c r="P127" i="12"/>
  <c r="Q127" i="12"/>
  <c r="R127" i="12"/>
  <c r="S127" i="12"/>
  <c r="T127" i="12"/>
  <c r="U127" i="12"/>
  <c r="V127" i="12"/>
  <c r="W127" i="12"/>
  <c r="X127" i="12"/>
  <c r="Y127" i="12"/>
  <c r="Z127" i="12"/>
  <c r="D128" i="12"/>
  <c r="E128" i="12"/>
  <c r="F128" i="12"/>
  <c r="G128" i="12"/>
  <c r="H128" i="12"/>
  <c r="I128" i="12"/>
  <c r="J128" i="12"/>
  <c r="K128" i="12"/>
  <c r="L128" i="12"/>
  <c r="M128" i="12"/>
  <c r="N128" i="12"/>
  <c r="O128" i="12"/>
  <c r="P128" i="12"/>
  <c r="Q128" i="12"/>
  <c r="R128" i="12"/>
  <c r="S128" i="12"/>
  <c r="T128" i="12"/>
  <c r="U128" i="12"/>
  <c r="V128" i="12"/>
  <c r="W128" i="12"/>
  <c r="X128" i="12"/>
  <c r="Y128" i="12"/>
  <c r="Z128" i="12"/>
  <c r="D129" i="12"/>
  <c r="E129" i="12"/>
  <c r="F129" i="12"/>
  <c r="G129" i="12"/>
  <c r="H129" i="12"/>
  <c r="I129" i="12"/>
  <c r="J129" i="12"/>
  <c r="K129" i="12"/>
  <c r="L129" i="12"/>
  <c r="M129" i="12"/>
  <c r="N129" i="12"/>
  <c r="O129" i="12"/>
  <c r="P129" i="12"/>
  <c r="Q129" i="12"/>
  <c r="R129" i="12"/>
  <c r="S129" i="12"/>
  <c r="T129" i="12"/>
  <c r="U129" i="12"/>
  <c r="V129" i="12"/>
  <c r="W129" i="12"/>
  <c r="X129" i="12"/>
  <c r="Y129" i="12"/>
  <c r="Z129" i="12"/>
  <c r="D130" i="12"/>
  <c r="E130" i="12"/>
  <c r="F130" i="12"/>
  <c r="G130" i="12"/>
  <c r="H130" i="12"/>
  <c r="I130" i="12"/>
  <c r="J130" i="12"/>
  <c r="K130" i="12"/>
  <c r="L130" i="12"/>
  <c r="M130" i="12"/>
  <c r="N130" i="12"/>
  <c r="O130" i="12"/>
  <c r="P130" i="12"/>
  <c r="Q130" i="12"/>
  <c r="R130" i="12"/>
  <c r="S130" i="12"/>
  <c r="T130" i="12"/>
  <c r="U130" i="12"/>
  <c r="V130" i="12"/>
  <c r="W130" i="12"/>
  <c r="X130" i="12"/>
  <c r="Y130" i="12"/>
  <c r="Z130" i="12"/>
  <c r="D131" i="12"/>
  <c r="E131" i="12"/>
  <c r="F131" i="12"/>
  <c r="G131" i="12"/>
  <c r="H131" i="12"/>
  <c r="I131" i="12"/>
  <c r="J131" i="12"/>
  <c r="K131" i="12"/>
  <c r="L131" i="12"/>
  <c r="M131" i="12"/>
  <c r="N131" i="12"/>
  <c r="O131" i="12"/>
  <c r="P131" i="12"/>
  <c r="Q131" i="12"/>
  <c r="R131" i="12"/>
  <c r="S131" i="12"/>
  <c r="T131" i="12"/>
  <c r="U131" i="12"/>
  <c r="V131" i="12"/>
  <c r="W131" i="12"/>
  <c r="X131" i="12"/>
  <c r="Y131" i="12"/>
  <c r="Z131" i="12"/>
  <c r="AA124" i="12"/>
  <c r="AA125" i="12"/>
  <c r="AB125" i="12"/>
  <c r="AA126" i="12"/>
  <c r="AB126" i="12"/>
  <c r="AC126" i="12"/>
  <c r="AA127" i="12"/>
  <c r="AB127" i="12"/>
  <c r="AC127" i="12"/>
  <c r="AA128" i="12"/>
  <c r="AB128" i="12"/>
  <c r="AC128" i="12"/>
  <c r="AD128" i="12"/>
  <c r="AA129" i="12"/>
  <c r="AB129" i="12"/>
  <c r="AC129" i="12"/>
  <c r="AD129" i="12"/>
  <c r="AA130" i="12"/>
  <c r="AB130" i="12"/>
  <c r="AC130" i="12"/>
  <c r="AD130" i="12"/>
  <c r="AA131" i="12"/>
  <c r="AB131" i="12"/>
  <c r="AC131" i="12"/>
  <c r="AD131" i="12"/>
  <c r="AL137" i="8" l="1"/>
  <c r="AM137" i="12" s="1"/>
  <c r="AM42" i="12"/>
  <c r="AL138" i="8"/>
  <c r="AM138" i="12" s="1"/>
  <c r="AM43" i="12"/>
  <c r="AL100" i="8"/>
  <c r="AM100" i="12" s="1"/>
  <c r="AL44" i="12"/>
  <c r="AL139" i="8"/>
  <c r="AM139" i="12" s="1"/>
  <c r="AL136" i="8"/>
  <c r="AM136" i="12" s="1"/>
  <c r="AL200" i="8"/>
  <c r="AL135" i="8"/>
  <c r="AL134" i="8"/>
  <c r="AM134" i="12" s="1"/>
  <c r="AL133" i="8"/>
  <c r="AM133" i="12" s="1"/>
  <c r="AL132" i="8"/>
  <c r="AM132" i="12" s="1"/>
  <c r="AL131" i="8"/>
  <c r="AM131" i="12" s="1"/>
  <c r="AL130" i="8"/>
  <c r="AM130" i="12" s="1"/>
  <c r="AL129" i="8"/>
  <c r="AM129" i="12" s="1"/>
  <c r="AL128" i="8"/>
  <c r="AM128" i="12" s="1"/>
  <c r="AL127" i="8"/>
  <c r="AM127" i="12" s="1"/>
  <c r="AL126" i="8"/>
  <c r="AM126" i="12" s="1"/>
  <c r="AL125" i="8"/>
  <c r="AM125" i="12" s="1"/>
  <c r="AL124" i="8"/>
  <c r="AM124" i="12" s="1"/>
  <c r="AL123" i="8"/>
  <c r="AM123" i="12" s="1"/>
  <c r="AL122" i="8"/>
  <c r="AM122" i="12" s="1"/>
  <c r="AL121" i="8"/>
  <c r="AM121" i="12" s="1"/>
  <c r="AL120" i="8"/>
  <c r="AM120" i="12" s="1"/>
  <c r="AL119" i="8"/>
  <c r="AM119" i="12" s="1"/>
  <c r="AL118" i="8"/>
  <c r="AM118" i="12" s="1"/>
  <c r="AL117" i="8"/>
  <c r="AM117" i="12" s="1"/>
  <c r="AL116" i="8"/>
  <c r="AM116" i="12" s="1"/>
  <c r="AL115" i="8"/>
  <c r="AM115" i="12" s="1"/>
  <c r="AL114" i="8"/>
  <c r="AM114" i="12" s="1"/>
  <c r="AL113" i="8"/>
  <c r="AM113" i="12" s="1"/>
  <c r="AL112" i="8"/>
  <c r="AM112" i="12" s="1"/>
  <c r="AL111" i="8"/>
  <c r="AM111" i="12" s="1"/>
  <c r="AL110" i="8"/>
  <c r="AM110" i="12" s="1"/>
  <c r="AL109" i="8"/>
  <c r="AM109" i="12" s="1"/>
  <c r="AL108" i="8"/>
  <c r="AM108" i="12" s="1"/>
  <c r="AL107" i="8"/>
  <c r="AM107" i="12" s="1"/>
  <c r="AL106" i="8"/>
  <c r="AM106" i="12" s="1"/>
  <c r="AL105" i="8"/>
  <c r="AM105" i="12" s="1"/>
  <c r="AL104" i="8"/>
  <c r="AM104" i="12" s="1"/>
  <c r="AL103" i="8"/>
  <c r="AM103" i="12" s="1"/>
  <c r="AL102" i="8"/>
  <c r="AM102" i="12" s="1"/>
  <c r="AL101" i="8"/>
  <c r="AM101" i="12" s="1"/>
  <c r="AL42" i="12"/>
  <c r="AK134" i="8"/>
  <c r="AK41" i="12"/>
  <c r="AJ5" i="12"/>
  <c r="AI100" i="8"/>
  <c r="AL5" i="12"/>
  <c r="AK100" i="8"/>
  <c r="AL43" i="12"/>
  <c r="AK43" i="12"/>
  <c r="AK40" i="12"/>
  <c r="AJ135" i="8"/>
  <c r="AK39" i="12"/>
  <c r="AJ134" i="8"/>
  <c r="AK38" i="12"/>
  <c r="AJ133" i="8"/>
  <c r="AL199" i="8"/>
  <c r="AK37" i="12"/>
  <c r="AJ199" i="8"/>
  <c r="AJ132" i="8"/>
  <c r="AK36" i="12"/>
  <c r="AJ131" i="8"/>
  <c r="AK35" i="12"/>
  <c r="AJ130" i="8"/>
  <c r="AK34" i="12"/>
  <c r="AJ129" i="8"/>
  <c r="AL198" i="8"/>
  <c r="AK33" i="12"/>
  <c r="AJ128" i="8"/>
  <c r="AJ198" i="8"/>
  <c r="AK32" i="12"/>
  <c r="AJ127" i="8"/>
  <c r="AK31" i="12"/>
  <c r="AJ126" i="8"/>
  <c r="AK30" i="12"/>
  <c r="AJ125" i="8"/>
  <c r="AL197" i="8"/>
  <c r="AK29" i="12"/>
  <c r="AJ124" i="8"/>
  <c r="AJ197" i="8"/>
  <c r="AK28" i="12"/>
  <c r="AJ123" i="8"/>
  <c r="AK27" i="12"/>
  <c r="AJ122" i="8"/>
  <c r="AK26" i="12"/>
  <c r="AJ121" i="8"/>
  <c r="AL196" i="8"/>
  <c r="AK25" i="12"/>
  <c r="AJ120" i="8"/>
  <c r="AJ196" i="8"/>
  <c r="AK24" i="12"/>
  <c r="AJ119" i="8"/>
  <c r="AK23" i="12"/>
  <c r="AJ118" i="8"/>
  <c r="AK22" i="12"/>
  <c r="AJ117" i="8"/>
  <c r="AL195" i="8"/>
  <c r="AK21" i="12"/>
  <c r="AJ116" i="8"/>
  <c r="AJ195" i="8"/>
  <c r="AK20" i="12"/>
  <c r="AJ115" i="8"/>
  <c r="AK19" i="12"/>
  <c r="AJ114" i="8"/>
  <c r="AK18" i="12"/>
  <c r="AJ113" i="8"/>
  <c r="AL194" i="8"/>
  <c r="AK17" i="12"/>
  <c r="AJ112" i="8"/>
  <c r="AJ194" i="8"/>
  <c r="AK16" i="12"/>
  <c r="AJ111" i="8"/>
  <c r="AK15" i="12"/>
  <c r="AJ110" i="8"/>
  <c r="AK14" i="12"/>
  <c r="AJ109" i="8"/>
  <c r="AL193" i="8"/>
  <c r="AK13" i="12"/>
  <c r="AJ108" i="8"/>
  <c r="AJ193" i="8"/>
  <c r="AK12" i="12"/>
  <c r="AJ107" i="8"/>
  <c r="AK11" i="12"/>
  <c r="AJ106" i="8"/>
  <c r="AK10" i="12"/>
  <c r="AJ105" i="8"/>
  <c r="AL192" i="8"/>
  <c r="AK9" i="12"/>
  <c r="AJ104" i="8"/>
  <c r="AJ192" i="8"/>
  <c r="AK8" i="12"/>
  <c r="AJ103" i="8"/>
  <c r="AK7" i="12"/>
  <c r="AJ102" i="8"/>
  <c r="AK6" i="12"/>
  <c r="AJ101" i="8"/>
  <c r="AK5" i="12"/>
  <c r="AJ100" i="8"/>
  <c r="AJ42" i="12"/>
  <c r="AK42" i="12"/>
  <c r="AL41" i="12"/>
  <c r="AJ41" i="12"/>
  <c r="AI41" i="12"/>
  <c r="AL40" i="12"/>
  <c r="AK135" i="8"/>
  <c r="AJ40" i="12"/>
  <c r="AI135" i="8"/>
  <c r="AL39" i="12"/>
  <c r="AJ39" i="12"/>
  <c r="AI134" i="8"/>
  <c r="AL38" i="12"/>
  <c r="AK133" i="8"/>
  <c r="AJ38" i="12"/>
  <c r="AI133" i="8"/>
  <c r="AL37" i="12"/>
  <c r="AK199" i="8"/>
  <c r="AK132" i="8"/>
  <c r="AJ37" i="12"/>
  <c r="AI199" i="8"/>
  <c r="AI132" i="8"/>
  <c r="AL36" i="12"/>
  <c r="AK131" i="8"/>
  <c r="AJ36" i="12"/>
  <c r="AI131" i="8"/>
  <c r="AL35" i="12"/>
  <c r="AK130" i="8"/>
  <c r="AJ35" i="12"/>
  <c r="AI130" i="8"/>
  <c r="AL34" i="12"/>
  <c r="AK129" i="8"/>
  <c r="AJ34" i="12"/>
  <c r="AI129" i="8"/>
  <c r="AL33" i="12"/>
  <c r="AK198" i="8"/>
  <c r="AK128" i="8"/>
  <c r="AJ33" i="12"/>
  <c r="AI198" i="8"/>
  <c r="AI128" i="8"/>
  <c r="AL32" i="12"/>
  <c r="AK127" i="8"/>
  <c r="AJ32" i="12"/>
  <c r="AI127" i="8"/>
  <c r="AL31" i="12"/>
  <c r="AK126" i="8"/>
  <c r="AJ31" i="12"/>
  <c r="AI126" i="8"/>
  <c r="AL30" i="12"/>
  <c r="AK125" i="8"/>
  <c r="AJ30" i="12"/>
  <c r="AI125" i="8"/>
  <c r="AL29" i="12"/>
  <c r="AK197" i="8"/>
  <c r="AK124" i="8"/>
  <c r="AJ29" i="12"/>
  <c r="AI197" i="8"/>
  <c r="AI124" i="8"/>
  <c r="AL28" i="12"/>
  <c r="AK123" i="8"/>
  <c r="AJ28" i="12"/>
  <c r="AI123" i="8"/>
  <c r="AL27" i="12"/>
  <c r="AK122" i="8"/>
  <c r="AJ27" i="12"/>
  <c r="AI122" i="8"/>
  <c r="AL26" i="12"/>
  <c r="AK121" i="8"/>
  <c r="AJ26" i="12"/>
  <c r="AI121" i="8"/>
  <c r="AL25" i="12"/>
  <c r="AK196" i="8"/>
  <c r="AK120" i="8"/>
  <c r="AJ25" i="12"/>
  <c r="AI196" i="8"/>
  <c r="AI120" i="8"/>
  <c r="AL24" i="12"/>
  <c r="AK119" i="8"/>
  <c r="AJ24" i="12"/>
  <c r="AI119" i="8"/>
  <c r="AL23" i="12"/>
  <c r="AK118" i="8"/>
  <c r="AJ23" i="12"/>
  <c r="AI118" i="8"/>
  <c r="AL22" i="12"/>
  <c r="AK117" i="8"/>
  <c r="AJ22" i="12"/>
  <c r="AI117" i="8"/>
  <c r="AL21" i="12"/>
  <c r="AK195" i="8"/>
  <c r="AK116" i="8"/>
  <c r="AJ21" i="12"/>
  <c r="AI195" i="8"/>
  <c r="AI116" i="8"/>
  <c r="AL20" i="12"/>
  <c r="AK115" i="8"/>
  <c r="AJ20" i="12"/>
  <c r="AI115" i="8"/>
  <c r="AL19" i="12"/>
  <c r="AK114" i="8"/>
  <c r="AJ19" i="12"/>
  <c r="AI114" i="8"/>
  <c r="AL18" i="12"/>
  <c r="AK113" i="8"/>
  <c r="AJ18" i="12"/>
  <c r="AI113" i="8"/>
  <c r="AL17" i="12"/>
  <c r="AK194" i="8"/>
  <c r="AK112" i="8"/>
  <c r="AJ17" i="12"/>
  <c r="AI194" i="8"/>
  <c r="AI112" i="8"/>
  <c r="AL16" i="12"/>
  <c r="AK111" i="8"/>
  <c r="AJ16" i="12"/>
  <c r="AI111" i="8"/>
  <c r="AL15" i="12"/>
  <c r="AK110" i="8"/>
  <c r="AJ15" i="12"/>
  <c r="AI110" i="8"/>
  <c r="AL14" i="12"/>
  <c r="AK109" i="8"/>
  <c r="AJ14" i="12"/>
  <c r="AI109" i="8"/>
  <c r="AL13" i="12"/>
  <c r="AK193" i="8"/>
  <c r="AK108" i="8"/>
  <c r="AJ13" i="12"/>
  <c r="AI193" i="8"/>
  <c r="AI108" i="8"/>
  <c r="AL12" i="12"/>
  <c r="AK107" i="8"/>
  <c r="AJ12" i="12"/>
  <c r="AI107" i="8"/>
  <c r="AL11" i="12"/>
  <c r="AK106" i="8"/>
  <c r="AJ11" i="12"/>
  <c r="AI106" i="8"/>
  <c r="AL10" i="12"/>
  <c r="AK105" i="8"/>
  <c r="AJ10" i="12"/>
  <c r="AI105" i="8"/>
  <c r="AL9" i="12"/>
  <c r="AK192" i="8"/>
  <c r="AK104" i="8"/>
  <c r="AJ9" i="12"/>
  <c r="AI192" i="8"/>
  <c r="AI104" i="8"/>
  <c r="AL8" i="12"/>
  <c r="AK103" i="8"/>
  <c r="AJ8" i="12"/>
  <c r="AI103" i="8"/>
  <c r="AL7" i="12"/>
  <c r="AK102" i="8"/>
  <c r="AJ7" i="12"/>
  <c r="AI102" i="8"/>
  <c r="AL6" i="12"/>
  <c r="AK101" i="8"/>
  <c r="AJ6" i="12"/>
  <c r="AI101" i="8"/>
  <c r="AM135" i="12" l="1"/>
  <c r="AL104" i="12"/>
  <c r="AL112" i="12"/>
  <c r="AL120" i="12"/>
  <c r="AL128" i="12"/>
  <c r="AL108" i="12"/>
  <c r="AL116" i="12"/>
  <c r="AL124" i="12"/>
  <c r="AL135" i="12"/>
  <c r="AK100" i="12"/>
  <c r="AL101" i="12"/>
  <c r="AL103" i="12"/>
  <c r="AJ108" i="12"/>
  <c r="AL109" i="12"/>
  <c r="AL111" i="12"/>
  <c r="AJ116" i="12"/>
  <c r="AL117" i="12"/>
  <c r="AL119" i="12"/>
  <c r="AJ124" i="12"/>
  <c r="AL125" i="12"/>
  <c r="AL127" i="12"/>
  <c r="AL133" i="12"/>
  <c r="AJ104" i="12"/>
  <c r="AL105" i="12"/>
  <c r="AL107" i="12"/>
  <c r="AJ112" i="12"/>
  <c r="AL113" i="12"/>
  <c r="AL115" i="12"/>
  <c r="AJ120" i="12"/>
  <c r="AL121" i="12"/>
  <c r="AL123" i="12"/>
  <c r="AJ128" i="12"/>
  <c r="AL129" i="12"/>
  <c r="AL131" i="12"/>
  <c r="AL134" i="12"/>
  <c r="AJ101" i="12"/>
  <c r="AJ102" i="12"/>
  <c r="AL102" i="12"/>
  <c r="AJ103" i="12"/>
  <c r="AJ105" i="12"/>
  <c r="AJ106" i="12"/>
  <c r="AL106" i="12"/>
  <c r="AJ107" i="12"/>
  <c r="AJ109" i="12"/>
  <c r="AJ110" i="12"/>
  <c r="AL110" i="12"/>
  <c r="AJ111" i="12"/>
  <c r="AJ113" i="12"/>
  <c r="AJ114" i="12"/>
  <c r="AL114" i="12"/>
  <c r="AJ115" i="12"/>
  <c r="AJ117" i="12"/>
  <c r="AJ118" i="12"/>
  <c r="AL118" i="12"/>
  <c r="AJ119" i="12"/>
  <c r="AJ121" i="12"/>
  <c r="AJ122" i="12"/>
  <c r="AL122" i="12"/>
  <c r="AJ123" i="12"/>
  <c r="AJ125" i="12"/>
  <c r="AJ126" i="12"/>
  <c r="AL126" i="12"/>
  <c r="AJ127" i="12"/>
  <c r="AJ129" i="12"/>
  <c r="AJ130" i="12"/>
  <c r="AL130" i="12"/>
  <c r="AJ131" i="12"/>
  <c r="AJ132" i="12"/>
  <c r="AJ133" i="12"/>
  <c r="AJ134" i="12"/>
  <c r="AJ135" i="12"/>
  <c r="AL132" i="12"/>
  <c r="AK101" i="12"/>
  <c r="AK103" i="12"/>
  <c r="AK104" i="12"/>
  <c r="AK105" i="12"/>
  <c r="AK107" i="12"/>
  <c r="AK108" i="12"/>
  <c r="AK109" i="12"/>
  <c r="AK111" i="12"/>
  <c r="AK112" i="12"/>
  <c r="AK113" i="12"/>
  <c r="AK115" i="12"/>
  <c r="AK116" i="12"/>
  <c r="AK117" i="12"/>
  <c r="AK119" i="12"/>
  <c r="AK120" i="12"/>
  <c r="AK121" i="12"/>
  <c r="AK123" i="12"/>
  <c r="AK124" i="12"/>
  <c r="AK125" i="12"/>
  <c r="AK127" i="12"/>
  <c r="AK128" i="12"/>
  <c r="AK129" i="12"/>
  <c r="AK131" i="12"/>
  <c r="AK133" i="12"/>
  <c r="AK134" i="12"/>
  <c r="AK135" i="12"/>
  <c r="AL100" i="12"/>
  <c r="AK102" i="12"/>
  <c r="AK106" i="12"/>
  <c r="AK110" i="12"/>
  <c r="AK114" i="12"/>
  <c r="AK118" i="12"/>
  <c r="AK122" i="12"/>
  <c r="AK126" i="12"/>
  <c r="AK130" i="12"/>
  <c r="AK132" i="12"/>
  <c r="AJ100" i="12"/>
  <c r="AI6" i="12"/>
  <c r="AI7" i="12"/>
  <c r="AI8" i="12"/>
  <c r="AI9" i="12"/>
  <c r="AI10" i="12"/>
  <c r="AI11" i="12"/>
  <c r="AI12" i="12"/>
  <c r="AI13" i="12"/>
  <c r="AI14" i="12"/>
  <c r="AI15" i="12"/>
  <c r="AI16" i="12"/>
  <c r="AI17" i="12"/>
  <c r="AI18" i="12"/>
  <c r="AI19" i="12"/>
  <c r="AI20" i="12"/>
  <c r="AI21" i="12"/>
  <c r="AI22" i="12"/>
  <c r="AI23" i="12"/>
  <c r="AI24" i="12"/>
  <c r="AI25" i="12"/>
  <c r="AI26" i="12"/>
  <c r="AI27" i="12"/>
  <c r="AI28" i="12"/>
  <c r="AI29" i="12"/>
  <c r="AI30" i="12"/>
  <c r="AI31" i="12"/>
  <c r="AI32" i="12"/>
  <c r="AI33" i="12"/>
  <c r="AI34" i="12"/>
  <c r="AI35" i="12"/>
  <c r="AI36" i="12"/>
  <c r="AI37" i="12"/>
  <c r="AI5" i="12"/>
  <c r="AG5" i="12" l="1"/>
  <c r="AF36" i="12"/>
  <c r="AF35" i="12"/>
  <c r="AF34" i="12"/>
  <c r="AF33" i="12"/>
  <c r="AF32" i="12"/>
  <c r="AF31" i="12"/>
  <c r="AF30" i="12"/>
  <c r="AF29" i="12"/>
  <c r="AF28" i="12"/>
  <c r="AF27" i="12"/>
  <c r="AF26" i="12"/>
  <c r="AF25" i="12"/>
  <c r="AF24" i="12"/>
  <c r="AF23" i="12"/>
  <c r="AF22" i="12"/>
  <c r="AF21" i="12"/>
  <c r="AF20" i="12"/>
  <c r="AF19" i="12"/>
  <c r="AF18" i="12"/>
  <c r="AH17" i="12"/>
  <c r="AF17" i="12"/>
  <c r="AH16" i="12"/>
  <c r="AF16" i="12"/>
  <c r="AH15" i="12"/>
  <c r="AF15" i="12"/>
  <c r="AH14" i="12"/>
  <c r="AF14" i="12"/>
  <c r="AH13" i="12"/>
  <c r="AF13" i="12"/>
  <c r="AH12" i="12"/>
  <c r="AF12" i="12"/>
  <c r="AH11" i="12"/>
  <c r="AF11" i="12"/>
  <c r="AH10" i="12"/>
  <c r="AF10" i="12"/>
  <c r="AH9" i="12"/>
  <c r="AF9" i="12"/>
  <c r="AH8" i="12"/>
  <c r="AF8" i="12"/>
  <c r="AH7" i="12"/>
  <c r="AF7" i="12"/>
  <c r="AH6" i="12"/>
  <c r="AF6" i="12"/>
  <c r="AH36" i="12"/>
  <c r="AH33" i="12"/>
  <c r="AH30" i="12"/>
  <c r="AH28" i="12"/>
  <c r="AH26" i="12"/>
  <c r="AH24" i="12"/>
  <c r="AH22" i="12"/>
  <c r="AH20" i="12"/>
  <c r="AH18" i="12"/>
  <c r="AH37" i="12"/>
  <c r="AH35" i="12"/>
  <c r="AH32" i="12"/>
  <c r="AH31" i="12"/>
  <c r="AH29" i="12"/>
  <c r="AH27" i="12"/>
  <c r="AH25" i="12"/>
  <c r="AH23" i="12"/>
  <c r="AH21" i="12"/>
  <c r="AH19" i="12"/>
  <c r="AH134" i="8"/>
  <c r="AI134" i="12" s="1"/>
  <c r="AI39" i="12"/>
  <c r="AH133" i="8"/>
  <c r="AI133" i="12" s="1"/>
  <c r="AI38" i="12"/>
  <c r="AF38" i="12"/>
  <c r="AG38" i="12"/>
  <c r="AG129" i="8"/>
  <c r="AH34" i="12"/>
  <c r="AH135" i="8"/>
  <c r="AI40" i="12"/>
  <c r="AH40" i="12"/>
  <c r="AG134" i="8"/>
  <c r="AG39" i="12"/>
  <c r="AH39" i="12"/>
  <c r="AG133" i="8"/>
  <c r="AH38" i="12"/>
  <c r="AF5" i="12"/>
  <c r="AH5" i="12"/>
  <c r="AG37" i="12"/>
  <c r="AG36" i="12"/>
  <c r="AG35" i="12"/>
  <c r="AG34" i="12"/>
  <c r="AG33" i="12"/>
  <c r="AG32" i="12"/>
  <c r="AG31" i="12"/>
  <c r="AG30" i="12"/>
  <c r="AG29" i="12"/>
  <c r="AG28" i="12"/>
  <c r="AG27" i="12"/>
  <c r="AG26" i="12"/>
  <c r="AG25" i="12"/>
  <c r="AG24" i="12"/>
  <c r="AG23" i="12"/>
  <c r="AG22" i="12"/>
  <c r="AG21" i="12"/>
  <c r="AG20" i="12"/>
  <c r="AG19" i="12"/>
  <c r="AG18" i="12"/>
  <c r="AG17" i="12"/>
  <c r="AG16" i="12"/>
  <c r="AG15" i="12"/>
  <c r="AG14" i="12"/>
  <c r="AG13" i="12"/>
  <c r="AG12" i="12"/>
  <c r="AG11" i="12"/>
  <c r="AG10" i="12"/>
  <c r="AG9" i="12"/>
  <c r="AG8" i="12"/>
  <c r="AG7" i="12"/>
  <c r="AG6" i="12"/>
  <c r="AE37" i="12"/>
  <c r="AF37" i="12"/>
  <c r="AG100" i="8"/>
  <c r="AH199" i="8"/>
  <c r="AH132" i="8"/>
  <c r="AI132" i="12" s="1"/>
  <c r="AH198" i="8"/>
  <c r="AH128" i="8"/>
  <c r="AI128" i="12" s="1"/>
  <c r="AH197" i="8"/>
  <c r="AH124" i="8"/>
  <c r="AI124" i="12" s="1"/>
  <c r="AH196" i="8"/>
  <c r="AH120" i="8"/>
  <c r="AI120" i="12" s="1"/>
  <c r="AH195" i="8"/>
  <c r="AH116" i="8"/>
  <c r="AI116" i="12" s="1"/>
  <c r="AH194" i="8"/>
  <c r="AH112" i="8"/>
  <c r="AI112" i="12" s="1"/>
  <c r="AH193" i="8"/>
  <c r="AH108" i="8"/>
  <c r="AI108" i="12" s="1"/>
  <c r="AH192" i="8"/>
  <c r="AH104" i="8"/>
  <c r="AI104" i="12" s="1"/>
  <c r="AH131" i="8"/>
  <c r="AI131" i="12" s="1"/>
  <c r="AH130" i="8"/>
  <c r="AI130" i="12" s="1"/>
  <c r="AH129" i="8"/>
  <c r="AI129" i="12" s="1"/>
  <c r="AH127" i="8"/>
  <c r="AI127" i="12" s="1"/>
  <c r="AH126" i="8"/>
  <c r="AI126" i="12" s="1"/>
  <c r="AH125" i="8"/>
  <c r="AI125" i="12" s="1"/>
  <c r="AH123" i="8"/>
  <c r="AI123" i="12" s="1"/>
  <c r="AH122" i="8"/>
  <c r="AI122" i="12" s="1"/>
  <c r="AH121" i="8"/>
  <c r="AI121" i="12" s="1"/>
  <c r="AH119" i="8"/>
  <c r="AI119" i="12" s="1"/>
  <c r="AH118" i="8"/>
  <c r="AI118" i="12" s="1"/>
  <c r="AH117" i="8"/>
  <c r="AI117" i="12" s="1"/>
  <c r="AH115" i="8"/>
  <c r="AI115" i="12" s="1"/>
  <c r="AH114" i="8"/>
  <c r="AI114" i="12" s="1"/>
  <c r="AH113" i="8"/>
  <c r="AI113" i="12" s="1"/>
  <c r="AH111" i="8"/>
  <c r="AI111" i="12" s="1"/>
  <c r="AH110" i="8"/>
  <c r="AI110" i="12" s="1"/>
  <c r="AH109" i="8"/>
  <c r="AI109" i="12" s="1"/>
  <c r="AH107" i="8"/>
  <c r="AI107" i="12" s="1"/>
  <c r="AH106" i="8"/>
  <c r="AI106" i="12" s="1"/>
  <c r="AH105" i="8"/>
  <c r="AI105" i="12" s="1"/>
  <c r="AH103" i="8"/>
  <c r="AI103" i="12" s="1"/>
  <c r="AH102" i="8"/>
  <c r="AI102" i="12" s="1"/>
  <c r="AH101" i="8"/>
  <c r="AI101" i="12" s="1"/>
  <c r="AH100" i="8"/>
  <c r="AI100" i="12" s="1"/>
  <c r="AG132" i="8"/>
  <c r="AG131" i="8"/>
  <c r="AG130" i="8"/>
  <c r="AG198" i="8"/>
  <c r="AG128" i="8"/>
  <c r="AG197" i="8"/>
  <c r="AG124" i="8"/>
  <c r="AG196" i="8"/>
  <c r="AG120" i="8"/>
  <c r="AG195" i="8"/>
  <c r="AG116" i="8"/>
  <c r="AG194" i="8"/>
  <c r="AG112" i="8"/>
  <c r="AG193" i="8"/>
  <c r="AG108" i="8"/>
  <c r="AG192" i="8"/>
  <c r="AG104" i="8"/>
  <c r="AG127" i="8"/>
  <c r="AG126" i="8"/>
  <c r="AG125" i="8"/>
  <c r="AG123" i="8"/>
  <c r="AG122" i="8"/>
  <c r="AG121" i="8"/>
  <c r="AG119" i="8"/>
  <c r="AG118" i="8"/>
  <c r="AG117" i="8"/>
  <c r="AG115" i="8"/>
  <c r="AG114" i="8"/>
  <c r="AG113" i="8"/>
  <c r="AG111" i="8"/>
  <c r="AG110" i="8"/>
  <c r="AG109" i="8"/>
  <c r="AG107" i="8"/>
  <c r="AG106" i="8"/>
  <c r="AG105" i="8"/>
  <c r="AG103" i="8"/>
  <c r="AG102" i="8"/>
  <c r="AG101" i="8"/>
  <c r="AF129" i="8"/>
  <c r="AF128" i="8"/>
  <c r="AF198" i="8"/>
  <c r="AF127" i="8"/>
  <c r="AF126" i="8"/>
  <c r="AF125" i="8"/>
  <c r="AF124" i="8"/>
  <c r="AF197" i="8"/>
  <c r="AF123" i="8"/>
  <c r="AF122" i="8"/>
  <c r="AF121" i="8"/>
  <c r="AF120" i="8"/>
  <c r="AF196" i="8"/>
  <c r="AF119" i="8"/>
  <c r="AF118" i="8"/>
  <c r="AF117" i="8"/>
  <c r="AF116" i="8"/>
  <c r="AF195" i="8"/>
  <c r="AF115" i="8"/>
  <c r="AF114" i="8"/>
  <c r="AF113" i="8"/>
  <c r="AF112" i="8"/>
  <c r="AF194" i="8"/>
  <c r="AF111" i="8"/>
  <c r="AF110" i="8"/>
  <c r="AG110" i="12" s="1"/>
  <c r="AF109" i="8"/>
  <c r="AG109" i="12" s="1"/>
  <c r="AF108" i="8"/>
  <c r="AF193" i="8"/>
  <c r="AF107" i="8"/>
  <c r="AF106" i="8"/>
  <c r="AF105" i="8"/>
  <c r="AF104" i="8"/>
  <c r="AF192" i="8"/>
  <c r="AF103" i="8"/>
  <c r="AF102" i="8"/>
  <c r="AF101" i="8"/>
  <c r="AE100" i="8"/>
  <c r="AF100" i="8"/>
  <c r="AE128" i="8"/>
  <c r="AE198" i="8"/>
  <c r="AE127" i="8"/>
  <c r="AE126" i="8"/>
  <c r="AE125" i="8"/>
  <c r="AE124" i="8"/>
  <c r="AE197" i="8"/>
  <c r="AE123" i="8"/>
  <c r="AE122" i="8"/>
  <c r="AE121" i="8"/>
  <c r="AE196" i="8"/>
  <c r="AE120" i="8"/>
  <c r="AE119" i="8"/>
  <c r="AE118" i="8"/>
  <c r="AE117" i="8"/>
  <c r="AE116" i="8"/>
  <c r="AE195" i="8"/>
  <c r="AE115" i="8"/>
  <c r="AE114" i="8"/>
  <c r="AE113" i="8"/>
  <c r="AE194" i="8"/>
  <c r="AE112" i="8"/>
  <c r="AE111" i="8"/>
  <c r="AE110" i="8"/>
  <c r="AE109" i="8"/>
  <c r="AE108" i="8"/>
  <c r="AE193" i="8"/>
  <c r="AE107" i="8"/>
  <c r="AE106" i="8"/>
  <c r="AE105" i="8"/>
  <c r="AE192" i="8"/>
  <c r="AE104" i="8"/>
  <c r="AE103" i="8"/>
  <c r="AE102" i="8"/>
  <c r="AE101" i="8"/>
  <c r="AG111" i="12" l="1"/>
  <c r="AG126" i="12"/>
  <c r="AG127" i="12"/>
  <c r="AG125" i="12"/>
  <c r="AG103" i="12"/>
  <c r="AG101" i="12"/>
  <c r="AG102" i="12"/>
  <c r="AG116" i="12"/>
  <c r="AG117" i="12"/>
  <c r="AG118" i="12"/>
  <c r="AG119" i="12"/>
  <c r="AH105" i="12"/>
  <c r="AH115" i="12"/>
  <c r="AH126" i="12"/>
  <c r="AF112" i="12"/>
  <c r="AH110" i="12"/>
  <c r="AH121" i="12"/>
  <c r="AH101" i="12"/>
  <c r="AH106" i="12"/>
  <c r="AH111" i="12"/>
  <c r="AH117" i="12"/>
  <c r="AH122" i="12"/>
  <c r="AH127" i="12"/>
  <c r="AH107" i="12"/>
  <c r="AH123" i="12"/>
  <c r="AH102" i="12"/>
  <c r="AH113" i="12"/>
  <c r="AH118" i="12"/>
  <c r="AF104" i="12"/>
  <c r="AF120" i="12"/>
  <c r="AH103" i="12"/>
  <c r="AH109" i="12"/>
  <c r="AH114" i="12"/>
  <c r="AH119" i="12"/>
  <c r="AH125" i="12"/>
  <c r="AG100" i="12"/>
  <c r="AG107" i="12"/>
  <c r="AG113" i="12"/>
  <c r="AG123" i="12"/>
  <c r="AG114" i="12"/>
  <c r="AG105" i="12"/>
  <c r="AG108" i="12"/>
  <c r="AG115" i="12"/>
  <c r="AG121" i="12"/>
  <c r="AG124" i="12"/>
  <c r="AG106" i="12"/>
  <c r="AG122" i="12"/>
  <c r="AF102" i="12"/>
  <c r="AF105" i="12"/>
  <c r="AF107" i="12"/>
  <c r="AF108" i="12"/>
  <c r="AF110" i="12"/>
  <c r="AF113" i="12"/>
  <c r="AF115" i="12"/>
  <c r="AF116" i="12"/>
  <c r="AF118" i="12"/>
  <c r="AF121" i="12"/>
  <c r="AF123" i="12"/>
  <c r="AF124" i="12"/>
  <c r="AF126" i="12"/>
  <c r="AG104" i="12"/>
  <c r="AG112" i="12"/>
  <c r="AG120" i="12"/>
  <c r="AG128" i="12"/>
  <c r="AE128" i="12"/>
  <c r="AF128" i="12"/>
  <c r="AG129" i="12"/>
  <c r="AF129" i="12"/>
  <c r="AG130" i="12"/>
  <c r="AH130" i="12"/>
  <c r="AG132" i="12"/>
  <c r="AH132" i="12"/>
  <c r="AG133" i="12"/>
  <c r="AH133" i="12"/>
  <c r="AI135" i="12"/>
  <c r="AH135" i="12"/>
  <c r="AH129" i="12"/>
  <c r="AF101" i="12"/>
  <c r="AF103" i="12"/>
  <c r="AF106" i="12"/>
  <c r="AF109" i="12"/>
  <c r="AF111" i="12"/>
  <c r="AF114" i="12"/>
  <c r="AF117" i="12"/>
  <c r="AF119" i="12"/>
  <c r="AF122" i="12"/>
  <c r="AF125" i="12"/>
  <c r="AF127" i="12"/>
  <c r="AF100" i="12"/>
  <c r="AH104" i="12"/>
  <c r="AH108" i="12"/>
  <c r="AH112" i="12"/>
  <c r="AH116" i="12"/>
  <c r="AH120" i="12"/>
  <c r="AH124" i="12"/>
  <c r="AH128" i="12"/>
  <c r="AG131" i="12"/>
  <c r="AH131" i="12"/>
  <c r="AG134" i="12"/>
  <c r="AH134" i="12"/>
  <c r="AH100" i="12"/>
  <c r="AE35" i="12" l="1"/>
  <c r="AE34" i="12"/>
  <c r="AE33" i="12"/>
  <c r="AE32" i="12"/>
  <c r="AE31" i="12"/>
  <c r="AE30" i="12"/>
  <c r="AE29" i="12"/>
  <c r="AE28" i="12"/>
  <c r="AE27" i="12"/>
  <c r="AE26" i="12"/>
  <c r="AE25" i="12"/>
  <c r="AE24" i="12"/>
  <c r="AE22" i="12"/>
  <c r="AE21" i="12"/>
  <c r="AE20" i="12"/>
  <c r="AE19" i="12"/>
  <c r="AE18" i="12"/>
  <c r="AE17" i="12"/>
  <c r="AE16" i="12"/>
  <c r="AE15" i="12"/>
  <c r="AE14" i="12"/>
  <c r="AE13" i="12"/>
  <c r="AE12" i="12"/>
  <c r="AE11" i="12"/>
  <c r="AE10" i="12"/>
  <c r="AE9" i="12"/>
  <c r="AE8" i="12"/>
  <c r="AE7" i="12"/>
  <c r="AE6" i="12"/>
  <c r="AE5" i="12"/>
  <c r="W123" i="8"/>
  <c r="X123" i="12" s="1"/>
  <c r="A99" i="24"/>
  <c r="A100" i="24" s="1"/>
  <c r="A101" i="24" s="1"/>
  <c r="A102" i="24" s="1"/>
  <c r="A103" i="24" s="1"/>
  <c r="A104" i="24" s="1"/>
  <c r="A105" i="24" s="1"/>
  <c r="A106" i="24" s="1"/>
  <c r="A107" i="24" s="1"/>
  <c r="A108" i="24" s="1"/>
  <c r="A109" i="24" s="1"/>
  <c r="A110" i="24" s="1"/>
  <c r="A111" i="24" s="1"/>
  <c r="A112" i="24" s="1"/>
  <c r="A113" i="24" s="1"/>
  <c r="A114" i="24" s="1"/>
  <c r="A115" i="24" s="1"/>
  <c r="A116" i="24" s="1"/>
  <c r="A117" i="24" s="1"/>
  <c r="A118" i="24" s="1"/>
  <c r="A119" i="24" s="1"/>
  <c r="A120" i="24" s="1"/>
  <c r="A121" i="24" s="1"/>
  <c r="A122" i="24" s="1"/>
  <c r="A123" i="24" s="1"/>
  <c r="A124" i="24" s="1"/>
  <c r="A125" i="24" s="1"/>
  <c r="A126" i="24" s="1"/>
  <c r="A127" i="24" s="1"/>
  <c r="A128" i="24" s="1"/>
  <c r="A129" i="24" s="1"/>
  <c r="A130" i="24" s="1"/>
  <c r="A131" i="24" s="1"/>
  <c r="A132" i="24" s="1"/>
  <c r="A133" i="24" s="1"/>
  <c r="A134" i="24" s="1"/>
  <c r="A135" i="24" s="1"/>
  <c r="A136" i="24" s="1"/>
  <c r="A137" i="24" s="1"/>
  <c r="A138" i="24" s="1"/>
  <c r="A139" i="24" s="1"/>
  <c r="A140" i="24" s="1"/>
  <c r="A141" i="24" s="1"/>
  <c r="A142" i="24" s="1"/>
  <c r="A143" i="24" s="1"/>
  <c r="A144" i="24" s="1"/>
  <c r="A145" i="24" s="1"/>
  <c r="A146" i="24" s="1"/>
  <c r="A147" i="24" s="1"/>
  <c r="A148" i="24" s="1"/>
  <c r="A149" i="24" s="1"/>
  <c r="A150" i="24" s="1"/>
  <c r="A151" i="24" s="1"/>
  <c r="A152" i="24" s="1"/>
  <c r="A153" i="24" s="1"/>
  <c r="A154" i="24" s="1"/>
  <c r="A155" i="24" s="1"/>
  <c r="A156" i="24" s="1"/>
  <c r="A157" i="24" s="1"/>
  <c r="A158" i="24" s="1"/>
  <c r="A159" i="24" s="1"/>
  <c r="A160" i="24" s="1"/>
  <c r="A161" i="24" s="1"/>
  <c r="A162" i="24" s="1"/>
  <c r="A163" i="24" s="1"/>
  <c r="A164" i="24" s="1"/>
  <c r="A165" i="24" s="1"/>
  <c r="A166" i="24" s="1"/>
  <c r="A167" i="24" s="1"/>
  <c r="A168" i="24" s="1"/>
  <c r="A169" i="24" s="1"/>
  <c r="A170" i="24" s="1"/>
  <c r="A171" i="24" s="1"/>
  <c r="A172" i="24" s="1"/>
  <c r="A173" i="24" s="1"/>
  <c r="A174" i="24" s="1"/>
  <c r="A175" i="24" s="1"/>
  <c r="A176" i="24" s="1"/>
  <c r="A177" i="24" s="1"/>
  <c r="AD12" i="12"/>
  <c r="AD16" i="12"/>
  <c r="AD20" i="12"/>
  <c r="AD24" i="12"/>
  <c r="AD28" i="12"/>
  <c r="AC31" i="12"/>
  <c r="AA8" i="12"/>
  <c r="W103" i="8"/>
  <c r="AA12" i="12"/>
  <c r="AA16" i="12"/>
  <c r="AA20" i="12"/>
  <c r="AA22" i="12"/>
  <c r="W121" i="8"/>
  <c r="X121" i="12" s="1"/>
  <c r="W122" i="8"/>
  <c r="X122" i="12" s="1"/>
  <c r="X123" i="8"/>
  <c r="Y123" i="12" s="1"/>
  <c r="Z28" i="12"/>
  <c r="V28" i="12"/>
  <c r="D5" i="12"/>
  <c r="U24" i="12"/>
  <c r="U23" i="12"/>
  <c r="T23" i="12"/>
  <c r="V22" i="12"/>
  <c r="T22" i="12"/>
  <c r="U21" i="12"/>
  <c r="S21" i="12"/>
  <c r="R21" i="12"/>
  <c r="V115" i="8"/>
  <c r="U20" i="12"/>
  <c r="U19" i="12"/>
  <c r="S19" i="12"/>
  <c r="Q19" i="12"/>
  <c r="U18" i="12"/>
  <c r="S18" i="12"/>
  <c r="P18" i="12"/>
  <c r="N18" i="12"/>
  <c r="U17" i="12"/>
  <c r="O17" i="12"/>
  <c r="N17" i="12"/>
  <c r="S16" i="12"/>
  <c r="Q16" i="12"/>
  <c r="V110" i="8"/>
  <c r="V15" i="12"/>
  <c r="T15" i="12"/>
  <c r="R15" i="12"/>
  <c r="P15" i="12"/>
  <c r="M15" i="12"/>
  <c r="K15" i="12"/>
  <c r="U14" i="12"/>
  <c r="S14" i="12"/>
  <c r="Q14" i="12"/>
  <c r="O14" i="12"/>
  <c r="L14" i="12"/>
  <c r="J14" i="12"/>
  <c r="V13" i="12"/>
  <c r="R13" i="12"/>
  <c r="P13" i="12"/>
  <c r="K13" i="12"/>
  <c r="I13" i="12"/>
  <c r="V12" i="12"/>
  <c r="T12" i="12"/>
  <c r="R12" i="12"/>
  <c r="P12" i="12"/>
  <c r="N12" i="12"/>
  <c r="L12" i="12"/>
  <c r="I12" i="12"/>
  <c r="V106" i="8"/>
  <c r="T11" i="12"/>
  <c r="P11" i="12"/>
  <c r="N11" i="12"/>
  <c r="L11" i="12"/>
  <c r="I11" i="12"/>
  <c r="G11" i="12"/>
  <c r="V10" i="12"/>
  <c r="T10" i="12"/>
  <c r="R10" i="12"/>
  <c r="P10" i="12"/>
  <c r="N10" i="12"/>
  <c r="L10" i="12"/>
  <c r="J10" i="12"/>
  <c r="H10" i="12"/>
  <c r="L9" i="12"/>
  <c r="J9" i="12"/>
  <c r="U8" i="12"/>
  <c r="S8" i="12"/>
  <c r="Q8" i="12"/>
  <c r="O8" i="12"/>
  <c r="M8" i="12"/>
  <c r="K8" i="12"/>
  <c r="I8" i="12"/>
  <c r="U7" i="12"/>
  <c r="S7" i="12"/>
  <c r="Q7" i="12"/>
  <c r="O7" i="12"/>
  <c r="M7" i="12"/>
  <c r="K7" i="12"/>
  <c r="I7" i="12"/>
  <c r="G7" i="12"/>
  <c r="E7" i="12"/>
  <c r="V6" i="12"/>
  <c r="T6" i="12"/>
  <c r="N6" i="12"/>
  <c r="L6" i="12"/>
  <c r="J6" i="12"/>
  <c r="H6" i="12"/>
  <c r="F6" i="12"/>
  <c r="V5" i="12"/>
  <c r="T5" i="12"/>
  <c r="F5" i="12"/>
  <c r="CQ4" i="8"/>
  <c r="DD5" i="8"/>
  <c r="DB6" i="8"/>
  <c r="DB7" i="8" s="1"/>
  <c r="T113" i="8"/>
  <c r="Q110" i="8"/>
  <c r="CP5" i="8"/>
  <c r="A5" i="24"/>
  <c r="A6" i="24" s="1"/>
  <c r="A7" i="24" s="1"/>
  <c r="A8" i="24" s="1"/>
  <c r="A9" i="24" s="1"/>
  <c r="A10" i="24" s="1"/>
  <c r="A11" i="24" s="1"/>
  <c r="A12" i="24" s="1"/>
  <c r="A13" i="24" s="1"/>
  <c r="A14" i="24" s="1"/>
  <c r="A15" i="24" s="1"/>
  <c r="A16" i="24" s="1"/>
  <c r="A17" i="24" s="1"/>
  <c r="A18" i="24" s="1"/>
  <c r="A19" i="24" s="1"/>
  <c r="A20" i="24" s="1"/>
  <c r="A21" i="24" s="1"/>
  <c r="A22" i="24" s="1"/>
  <c r="A23" i="24" s="1"/>
  <c r="A24" i="24" s="1"/>
  <c r="A25" i="24" s="1"/>
  <c r="A26" i="24" s="1"/>
  <c r="A27" i="24" s="1"/>
  <c r="A28" i="24" s="1"/>
  <c r="A29" i="24" s="1"/>
  <c r="A30" i="24" s="1"/>
  <c r="A31" i="24" s="1"/>
  <c r="A32" i="24" s="1"/>
  <c r="A33" i="24" s="1"/>
  <c r="A34" i="24" s="1"/>
  <c r="A35" i="24" s="1"/>
  <c r="A36" i="24" s="1"/>
  <c r="A37" i="24" s="1"/>
  <c r="A38" i="24" s="1"/>
  <c r="A39" i="24" s="1"/>
  <c r="A40" i="24" s="1"/>
  <c r="A41" i="24" s="1"/>
  <c r="A42" i="24" s="1"/>
  <c r="A43" i="24" s="1"/>
  <c r="A44" i="24" s="1"/>
  <c r="A45" i="24" s="1"/>
  <c r="A46" i="24" s="1"/>
  <c r="A47" i="24" s="1"/>
  <c r="A48" i="24" s="1"/>
  <c r="A49" i="24" s="1"/>
  <c r="A50" i="24" s="1"/>
  <c r="A51" i="24" s="1"/>
  <c r="A52" i="24" s="1"/>
  <c r="A53" i="24" s="1"/>
  <c r="A54" i="24" s="1"/>
  <c r="A55" i="24" s="1"/>
  <c r="A56" i="24" s="1"/>
  <c r="A57" i="24" s="1"/>
  <c r="A58" i="24" s="1"/>
  <c r="A59" i="24" s="1"/>
  <c r="A60" i="24" s="1"/>
  <c r="A61" i="24" s="1"/>
  <c r="A62" i="24" s="1"/>
  <c r="A63" i="24" s="1"/>
  <c r="A64" i="24" s="1"/>
  <c r="A65" i="24" s="1"/>
  <c r="A66" i="24" s="1"/>
  <c r="A67" i="24" s="1"/>
  <c r="A68" i="24" s="1"/>
  <c r="A69" i="24" s="1"/>
  <c r="A70" i="24" s="1"/>
  <c r="A71" i="24" s="1"/>
  <c r="A72" i="24" s="1"/>
  <c r="A73" i="24" s="1"/>
  <c r="A74" i="24" s="1"/>
  <c r="A75" i="24" s="1"/>
  <c r="A76" i="24" s="1"/>
  <c r="A77" i="24" s="1"/>
  <c r="A78" i="24" s="1"/>
  <c r="A79" i="24" s="1"/>
  <c r="A80" i="24" s="1"/>
  <c r="A81" i="24" s="1"/>
  <c r="A82" i="24" s="1"/>
  <c r="A83" i="24" s="1"/>
  <c r="U117" i="8"/>
  <c r="CO6" i="8"/>
  <c r="CP6" i="8" s="1"/>
  <c r="C105" i="8"/>
  <c r="D105" i="12" s="1"/>
  <c r="C106" i="8"/>
  <c r="D106" i="12" s="1"/>
  <c r="D106" i="8"/>
  <c r="E106" i="12" s="1"/>
  <c r="C107" i="8"/>
  <c r="D107" i="12" s="1"/>
  <c r="D107" i="8"/>
  <c r="E107" i="12" s="1"/>
  <c r="E107" i="8"/>
  <c r="F107" i="12" s="1"/>
  <c r="C108" i="8"/>
  <c r="D108" i="12" s="1"/>
  <c r="D108" i="8"/>
  <c r="E108" i="12" s="1"/>
  <c r="E108" i="8"/>
  <c r="F108" i="12" s="1"/>
  <c r="F108" i="8"/>
  <c r="G108" i="12" s="1"/>
  <c r="C109" i="8"/>
  <c r="D109" i="12" s="1"/>
  <c r="D109" i="8"/>
  <c r="E109" i="12" s="1"/>
  <c r="E109" i="8"/>
  <c r="F109" i="12" s="1"/>
  <c r="F109" i="8"/>
  <c r="G109" i="12" s="1"/>
  <c r="G109" i="8"/>
  <c r="H109" i="12" s="1"/>
  <c r="C110" i="8"/>
  <c r="D110" i="12" s="1"/>
  <c r="D110" i="8"/>
  <c r="E110" i="12" s="1"/>
  <c r="E110" i="8"/>
  <c r="F110" i="12" s="1"/>
  <c r="F110" i="8"/>
  <c r="G110" i="12" s="1"/>
  <c r="G110" i="8"/>
  <c r="H110" i="12" s="1"/>
  <c r="H110" i="8"/>
  <c r="I110" i="12" s="1"/>
  <c r="C111" i="8"/>
  <c r="D111" i="12" s="1"/>
  <c r="D111" i="8"/>
  <c r="E111" i="12" s="1"/>
  <c r="E111" i="8"/>
  <c r="F111" i="12" s="1"/>
  <c r="F111" i="8"/>
  <c r="G111" i="12" s="1"/>
  <c r="G111" i="8"/>
  <c r="H111" i="12" s="1"/>
  <c r="H111" i="8"/>
  <c r="I111" i="12" s="1"/>
  <c r="I111" i="8"/>
  <c r="J111" i="12" s="1"/>
  <c r="C112" i="8"/>
  <c r="D112" i="12" s="1"/>
  <c r="D112" i="8"/>
  <c r="E112" i="12" s="1"/>
  <c r="E112" i="8"/>
  <c r="F112" i="12" s="1"/>
  <c r="F112" i="8"/>
  <c r="G112" i="12" s="1"/>
  <c r="G112" i="8"/>
  <c r="H112" i="12" s="1"/>
  <c r="H112" i="8"/>
  <c r="I112" i="12" s="1"/>
  <c r="I112" i="8"/>
  <c r="J112" i="12" s="1"/>
  <c r="J112" i="8"/>
  <c r="K112" i="12" s="1"/>
  <c r="C113" i="8"/>
  <c r="D113" i="12" s="1"/>
  <c r="D113" i="8"/>
  <c r="E113" i="12" s="1"/>
  <c r="E113" i="8"/>
  <c r="F113" i="12" s="1"/>
  <c r="F113" i="8"/>
  <c r="G113" i="12" s="1"/>
  <c r="G113" i="8"/>
  <c r="H113" i="12" s="1"/>
  <c r="H113" i="8"/>
  <c r="I113" i="12" s="1"/>
  <c r="I113" i="8"/>
  <c r="J113" i="12" s="1"/>
  <c r="J113" i="8"/>
  <c r="K113" i="12" s="1"/>
  <c r="K113" i="8"/>
  <c r="L113" i="12" s="1"/>
  <c r="C114" i="8"/>
  <c r="D114" i="12" s="1"/>
  <c r="D114" i="8"/>
  <c r="E114" i="12" s="1"/>
  <c r="E114" i="8"/>
  <c r="F114" i="12" s="1"/>
  <c r="F114" i="8"/>
  <c r="G114" i="12" s="1"/>
  <c r="G114" i="8"/>
  <c r="H114" i="12" s="1"/>
  <c r="H114" i="8"/>
  <c r="I114" i="12" s="1"/>
  <c r="I114" i="8"/>
  <c r="J114" i="12" s="1"/>
  <c r="J114" i="8"/>
  <c r="K114" i="12" s="1"/>
  <c r="K114" i="8"/>
  <c r="L114" i="12" s="1"/>
  <c r="L114" i="8"/>
  <c r="M114" i="12" s="1"/>
  <c r="C115" i="8"/>
  <c r="D115" i="12" s="1"/>
  <c r="D115" i="8"/>
  <c r="E115" i="12" s="1"/>
  <c r="E115" i="8"/>
  <c r="F115" i="12" s="1"/>
  <c r="F115" i="8"/>
  <c r="G115" i="12" s="1"/>
  <c r="G115" i="8"/>
  <c r="H115" i="12" s="1"/>
  <c r="H115" i="8"/>
  <c r="I115" i="12" s="1"/>
  <c r="I115" i="8"/>
  <c r="J115" i="12" s="1"/>
  <c r="J115" i="8"/>
  <c r="K115" i="12" s="1"/>
  <c r="K115" i="8"/>
  <c r="L115" i="12" s="1"/>
  <c r="L115" i="8"/>
  <c r="M115" i="12" s="1"/>
  <c r="M115" i="8"/>
  <c r="N115" i="12" s="1"/>
  <c r="C116" i="8"/>
  <c r="D116" i="12" s="1"/>
  <c r="D116" i="8"/>
  <c r="E116" i="12" s="1"/>
  <c r="E116" i="8"/>
  <c r="F116" i="12" s="1"/>
  <c r="F116" i="8"/>
  <c r="G116" i="12" s="1"/>
  <c r="G116" i="8"/>
  <c r="H116" i="12" s="1"/>
  <c r="H116" i="8"/>
  <c r="I116" i="12" s="1"/>
  <c r="I116" i="8"/>
  <c r="J116" i="12" s="1"/>
  <c r="J116" i="8"/>
  <c r="K116" i="12" s="1"/>
  <c r="K116" i="8"/>
  <c r="L116" i="12" s="1"/>
  <c r="L116" i="8"/>
  <c r="M116" i="12" s="1"/>
  <c r="M116" i="8"/>
  <c r="N116" i="12" s="1"/>
  <c r="N116" i="8"/>
  <c r="O116" i="12" s="1"/>
  <c r="C117" i="8"/>
  <c r="D117" i="12" s="1"/>
  <c r="D117" i="8"/>
  <c r="E117" i="12" s="1"/>
  <c r="E117" i="8"/>
  <c r="F117" i="12" s="1"/>
  <c r="F117" i="8"/>
  <c r="G117" i="12" s="1"/>
  <c r="G117" i="8"/>
  <c r="H117" i="12" s="1"/>
  <c r="H117" i="8"/>
  <c r="I117" i="12" s="1"/>
  <c r="I117" i="8"/>
  <c r="J117" i="12" s="1"/>
  <c r="J117" i="8"/>
  <c r="K117" i="12" s="1"/>
  <c r="K117" i="8"/>
  <c r="L117" i="12" s="1"/>
  <c r="L117" i="8"/>
  <c r="M117" i="12" s="1"/>
  <c r="M117" i="8"/>
  <c r="N117" i="12" s="1"/>
  <c r="N117" i="8"/>
  <c r="O117" i="12" s="1"/>
  <c r="O117" i="8"/>
  <c r="P117" i="12" s="1"/>
  <c r="C118" i="8"/>
  <c r="D118" i="12" s="1"/>
  <c r="D118" i="8"/>
  <c r="E118" i="12" s="1"/>
  <c r="E118" i="8"/>
  <c r="F118" i="12" s="1"/>
  <c r="F118" i="8"/>
  <c r="G118" i="12" s="1"/>
  <c r="G118" i="8"/>
  <c r="H118" i="12" s="1"/>
  <c r="H118" i="8"/>
  <c r="I118" i="12" s="1"/>
  <c r="I118" i="8"/>
  <c r="J118" i="12" s="1"/>
  <c r="J118" i="8"/>
  <c r="K118" i="12" s="1"/>
  <c r="K118" i="8"/>
  <c r="L118" i="12" s="1"/>
  <c r="L118" i="8"/>
  <c r="M118" i="12" s="1"/>
  <c r="M118" i="8"/>
  <c r="N118" i="12" s="1"/>
  <c r="N118" i="8"/>
  <c r="O118" i="12" s="1"/>
  <c r="O118" i="8"/>
  <c r="P118" i="12" s="1"/>
  <c r="P118" i="8"/>
  <c r="Q118" i="12" s="1"/>
  <c r="C119" i="8"/>
  <c r="D119" i="12" s="1"/>
  <c r="D119" i="8"/>
  <c r="E119" i="12" s="1"/>
  <c r="E119" i="8"/>
  <c r="F119" i="12" s="1"/>
  <c r="F119" i="8"/>
  <c r="G119" i="12" s="1"/>
  <c r="G119" i="8"/>
  <c r="H119" i="12" s="1"/>
  <c r="H119" i="8"/>
  <c r="I119" i="12" s="1"/>
  <c r="I119" i="8"/>
  <c r="J119" i="12" s="1"/>
  <c r="J119" i="8"/>
  <c r="K119" i="12" s="1"/>
  <c r="K119" i="8"/>
  <c r="L119" i="12" s="1"/>
  <c r="L119" i="8"/>
  <c r="M119" i="12" s="1"/>
  <c r="M119" i="8"/>
  <c r="N119" i="12" s="1"/>
  <c r="N119" i="8"/>
  <c r="O119" i="12" s="1"/>
  <c r="O119" i="8"/>
  <c r="P119" i="12" s="1"/>
  <c r="P119" i="8"/>
  <c r="Q119" i="12" s="1"/>
  <c r="Q119" i="8"/>
  <c r="R119" i="12" s="1"/>
  <c r="C120" i="8"/>
  <c r="D120" i="12" s="1"/>
  <c r="D120" i="8"/>
  <c r="E120" i="12" s="1"/>
  <c r="E120" i="8"/>
  <c r="F120" i="12" s="1"/>
  <c r="F120" i="8"/>
  <c r="G120" i="12" s="1"/>
  <c r="G120" i="8"/>
  <c r="H120" i="12" s="1"/>
  <c r="H120" i="8"/>
  <c r="I120" i="12" s="1"/>
  <c r="I120" i="8"/>
  <c r="J120" i="12" s="1"/>
  <c r="J120" i="8"/>
  <c r="K120" i="12" s="1"/>
  <c r="K120" i="8"/>
  <c r="L120" i="12" s="1"/>
  <c r="L120" i="8"/>
  <c r="M120" i="12" s="1"/>
  <c r="M120" i="8"/>
  <c r="N120" i="12" s="1"/>
  <c r="N120" i="8"/>
  <c r="O120" i="12" s="1"/>
  <c r="O120" i="8"/>
  <c r="P120" i="12" s="1"/>
  <c r="P120" i="8"/>
  <c r="Q120" i="12" s="1"/>
  <c r="Q120" i="8"/>
  <c r="R120" i="12" s="1"/>
  <c r="R120" i="8"/>
  <c r="S120" i="12" s="1"/>
  <c r="C121" i="8"/>
  <c r="D121" i="12" s="1"/>
  <c r="D121" i="8"/>
  <c r="E121" i="12" s="1"/>
  <c r="E121" i="8"/>
  <c r="F121" i="12" s="1"/>
  <c r="F121" i="8"/>
  <c r="G121" i="12" s="1"/>
  <c r="G121" i="8"/>
  <c r="H121" i="12" s="1"/>
  <c r="H121" i="8"/>
  <c r="I121" i="12" s="1"/>
  <c r="I121" i="8"/>
  <c r="J121" i="12" s="1"/>
  <c r="J121" i="8"/>
  <c r="K121" i="12" s="1"/>
  <c r="K121" i="8"/>
  <c r="L121" i="12" s="1"/>
  <c r="L121" i="8"/>
  <c r="M121" i="12" s="1"/>
  <c r="M121" i="8"/>
  <c r="N121" i="12" s="1"/>
  <c r="N121" i="8"/>
  <c r="O121" i="12" s="1"/>
  <c r="O121" i="8"/>
  <c r="P121" i="12" s="1"/>
  <c r="P121" i="8"/>
  <c r="Q121" i="12" s="1"/>
  <c r="Q121" i="8"/>
  <c r="R121" i="12" s="1"/>
  <c r="R121" i="8"/>
  <c r="S121" i="12" s="1"/>
  <c r="S121" i="8"/>
  <c r="T121" i="12" s="1"/>
  <c r="C122" i="8"/>
  <c r="D122" i="12" s="1"/>
  <c r="D122" i="8"/>
  <c r="E122" i="12" s="1"/>
  <c r="E122" i="8"/>
  <c r="F122" i="12" s="1"/>
  <c r="F122" i="8"/>
  <c r="G122" i="12" s="1"/>
  <c r="G122" i="8"/>
  <c r="H122" i="12" s="1"/>
  <c r="H122" i="8"/>
  <c r="I122" i="12" s="1"/>
  <c r="I122" i="8"/>
  <c r="J122" i="12" s="1"/>
  <c r="J122" i="8"/>
  <c r="K122" i="12" s="1"/>
  <c r="K122" i="8"/>
  <c r="L122" i="12" s="1"/>
  <c r="L122" i="8"/>
  <c r="M122" i="12" s="1"/>
  <c r="M122" i="8"/>
  <c r="N122" i="12" s="1"/>
  <c r="N122" i="8"/>
  <c r="O122" i="12" s="1"/>
  <c r="O122" i="8"/>
  <c r="P122" i="12" s="1"/>
  <c r="P122" i="8"/>
  <c r="Q122" i="12" s="1"/>
  <c r="Q122" i="8"/>
  <c r="R122" i="12" s="1"/>
  <c r="R122" i="8"/>
  <c r="S122" i="12" s="1"/>
  <c r="S122" i="8"/>
  <c r="T122" i="12" s="1"/>
  <c r="T122" i="8"/>
  <c r="U122" i="12" s="1"/>
  <c r="C123" i="8"/>
  <c r="D123" i="12" s="1"/>
  <c r="D123" i="8"/>
  <c r="E123" i="12" s="1"/>
  <c r="E123" i="8"/>
  <c r="F123" i="12" s="1"/>
  <c r="F123" i="8"/>
  <c r="G123" i="12" s="1"/>
  <c r="G123" i="8"/>
  <c r="H123" i="12" s="1"/>
  <c r="H123" i="8"/>
  <c r="I123" i="12" s="1"/>
  <c r="I123" i="8"/>
  <c r="J123" i="12" s="1"/>
  <c r="J123" i="8"/>
  <c r="K123" i="12" s="1"/>
  <c r="K123" i="8"/>
  <c r="L123" i="12" s="1"/>
  <c r="L123" i="8"/>
  <c r="M123" i="12" s="1"/>
  <c r="M123" i="8"/>
  <c r="N123" i="12" s="1"/>
  <c r="N123" i="8"/>
  <c r="O123" i="12" s="1"/>
  <c r="O123" i="8"/>
  <c r="P123" i="12" s="1"/>
  <c r="P123" i="8"/>
  <c r="Q123" i="12" s="1"/>
  <c r="Q123" i="8"/>
  <c r="R123" i="12" s="1"/>
  <c r="R123" i="8"/>
  <c r="S123" i="12" s="1"/>
  <c r="S123" i="8"/>
  <c r="T123" i="12" s="1"/>
  <c r="T123" i="8"/>
  <c r="U123" i="12" s="1"/>
  <c r="U123" i="8"/>
  <c r="V123" i="12" s="1"/>
  <c r="C102" i="8"/>
  <c r="D102" i="12" s="1"/>
  <c r="C103" i="8"/>
  <c r="D103" i="12" s="1"/>
  <c r="E104" i="8"/>
  <c r="F104" i="12" s="1"/>
  <c r="T105" i="8"/>
  <c r="P105" i="8"/>
  <c r="D104" i="8"/>
  <c r="E104" i="12" s="1"/>
  <c r="L104" i="8"/>
  <c r="N104" i="8"/>
  <c r="P104" i="8"/>
  <c r="R104" i="8"/>
  <c r="T104" i="8"/>
  <c r="V104" i="8"/>
  <c r="U105" i="8"/>
  <c r="O106" i="8"/>
  <c r="E106" i="8"/>
  <c r="F106" i="12" s="1"/>
  <c r="V123" i="8"/>
  <c r="W123" i="12" s="1"/>
  <c r="V122" i="8"/>
  <c r="W122" i="12" s="1"/>
  <c r="U121" i="8"/>
  <c r="V121" i="12" s="1"/>
  <c r="U120" i="8"/>
  <c r="V120" i="12" s="1"/>
  <c r="S120" i="8"/>
  <c r="T120" i="12" s="1"/>
  <c r="T119" i="8"/>
  <c r="U119" i="12" s="1"/>
  <c r="R119" i="8"/>
  <c r="S119" i="12" s="1"/>
  <c r="T118" i="8"/>
  <c r="U118" i="12" s="1"/>
  <c r="R118" i="8"/>
  <c r="S118" i="12" s="1"/>
  <c r="S117" i="8"/>
  <c r="T117" i="12" s="1"/>
  <c r="Q117" i="8"/>
  <c r="R117" i="12" s="1"/>
  <c r="Q116" i="8"/>
  <c r="R116" i="12" s="1"/>
  <c r="O116" i="8"/>
  <c r="P116" i="12" s="1"/>
  <c r="P115" i="8"/>
  <c r="Q115" i="12" s="1"/>
  <c r="N115" i="8"/>
  <c r="O115" i="12" s="1"/>
  <c r="P114" i="8"/>
  <c r="Q114" i="12" s="1"/>
  <c r="N114" i="8"/>
  <c r="O114" i="12" s="1"/>
  <c r="O113" i="8"/>
  <c r="P113" i="12" s="1"/>
  <c r="M113" i="8"/>
  <c r="N113" i="12" s="1"/>
  <c r="M112" i="8"/>
  <c r="N112" i="12" s="1"/>
  <c r="K112" i="8"/>
  <c r="L112" i="12" s="1"/>
  <c r="L111" i="8"/>
  <c r="M111" i="12" s="1"/>
  <c r="J111" i="8"/>
  <c r="K111" i="12" s="1"/>
  <c r="L110" i="8"/>
  <c r="M110" i="12" s="1"/>
  <c r="J110" i="8"/>
  <c r="K110" i="12" s="1"/>
  <c r="K109" i="8"/>
  <c r="L109" i="12" s="1"/>
  <c r="I109" i="8"/>
  <c r="J109" i="12" s="1"/>
  <c r="I108" i="8"/>
  <c r="J108" i="12" s="1"/>
  <c r="G108" i="8"/>
  <c r="H108" i="12" s="1"/>
  <c r="H107" i="8"/>
  <c r="I107" i="12" s="1"/>
  <c r="F107" i="8"/>
  <c r="G107" i="12" s="1"/>
  <c r="C104" i="8"/>
  <c r="D104" i="12" s="1"/>
  <c r="U104" i="8"/>
  <c r="V105" i="8"/>
  <c r="R105" i="8"/>
  <c r="N105" i="8"/>
  <c r="D105" i="8"/>
  <c r="E105" i="12" s="1"/>
  <c r="P106" i="8"/>
  <c r="H106" i="8"/>
  <c r="I106" i="12" s="1"/>
  <c r="F106" i="8"/>
  <c r="G106" i="12" s="1"/>
  <c r="U122" i="8"/>
  <c r="V122" i="12" s="1"/>
  <c r="T121" i="8"/>
  <c r="U121" i="12" s="1"/>
  <c r="Q118" i="8"/>
  <c r="R118" i="12" s="1"/>
  <c r="P117" i="8"/>
  <c r="Q117" i="12" s="1"/>
  <c r="M114" i="8"/>
  <c r="N114" i="12" s="1"/>
  <c r="L113" i="8"/>
  <c r="M113" i="12" s="1"/>
  <c r="I110" i="8"/>
  <c r="J110" i="12" s="1"/>
  <c r="H109" i="8"/>
  <c r="I109" i="12" s="1"/>
  <c r="U115" i="8"/>
  <c r="V113" i="8"/>
  <c r="V112" i="8"/>
  <c r="T112" i="8"/>
  <c r="U111" i="8"/>
  <c r="S111" i="8"/>
  <c r="Q111" i="8"/>
  <c r="U110" i="8"/>
  <c r="S110" i="8"/>
  <c r="V109" i="8"/>
  <c r="T109" i="8"/>
  <c r="R109" i="8"/>
  <c r="V108" i="8"/>
  <c r="T108" i="8"/>
  <c r="R108" i="8"/>
  <c r="P108" i="8"/>
  <c r="U107" i="8"/>
  <c r="S107" i="8"/>
  <c r="Q107" i="8"/>
  <c r="O107" i="8"/>
  <c r="L100" i="8"/>
  <c r="G101" i="8"/>
  <c r="V102" i="8"/>
  <c r="E100" i="8"/>
  <c r="U100" i="8"/>
  <c r="J101" i="8"/>
  <c r="N101" i="8"/>
  <c r="R101" i="8"/>
  <c r="V101" i="8"/>
  <c r="M102" i="8"/>
  <c r="Q102" i="8"/>
  <c r="U102" i="8"/>
  <c r="H103" i="8"/>
  <c r="T114" i="8"/>
  <c r="S113" i="8"/>
  <c r="T110" i="8"/>
  <c r="P110" i="8"/>
  <c r="S109" i="8"/>
  <c r="O109" i="8"/>
  <c r="S108" i="8"/>
  <c r="M108" i="8"/>
  <c r="V107" i="8"/>
  <c r="R107" i="8"/>
  <c r="L107" i="8"/>
  <c r="J100" i="8"/>
  <c r="O100" i="8"/>
  <c r="V100" i="8"/>
  <c r="M101" i="8"/>
  <c r="U101" i="8"/>
  <c r="H102" i="8"/>
  <c r="P102" i="8"/>
  <c r="M103" i="8"/>
  <c r="U103" i="8"/>
  <c r="K100" i="8"/>
  <c r="L101" i="8"/>
  <c r="P101" i="8"/>
  <c r="T101" i="8"/>
  <c r="K102" i="8"/>
  <c r="O102" i="8"/>
  <c r="P102" i="12" s="1"/>
  <c r="S102" i="8"/>
  <c r="N103" i="8"/>
  <c r="V103" i="8"/>
  <c r="CN74" i="8"/>
  <c r="CN73" i="8"/>
  <c r="CN72" i="8"/>
  <c r="CN71" i="8"/>
  <c r="CN70" i="8"/>
  <c r="CN69" i="8"/>
  <c r="CN68" i="8"/>
  <c r="CN67" i="8"/>
  <c r="CN66" i="8"/>
  <c r="CN65" i="8"/>
  <c r="CN64" i="8"/>
  <c r="CN63" i="8"/>
  <c r="CN62" i="8"/>
  <c r="CN61" i="8"/>
  <c r="CN60" i="8"/>
  <c r="CN59" i="8"/>
  <c r="CN58" i="8"/>
  <c r="CN57" i="8"/>
  <c r="CN56" i="8"/>
  <c r="CN55" i="8"/>
  <c r="CN54" i="8"/>
  <c r="CN53" i="8"/>
  <c r="CN52" i="8"/>
  <c r="CN51" i="8"/>
  <c r="CN50" i="8"/>
  <c r="CN49" i="8"/>
  <c r="CN48" i="8"/>
  <c r="CN47" i="8"/>
  <c r="CN46" i="8"/>
  <c r="CN45" i="8"/>
  <c r="CN44" i="8"/>
  <c r="CN43" i="8"/>
  <c r="CN42" i="8"/>
  <c r="CN41" i="8"/>
  <c r="CN40" i="8"/>
  <c r="CN39" i="8"/>
  <c r="CN38" i="8"/>
  <c r="CN37" i="8"/>
  <c r="CN36" i="8"/>
  <c r="CN35" i="8"/>
  <c r="CN34" i="8"/>
  <c r="CN33" i="8"/>
  <c r="CN32" i="8"/>
  <c r="CN31" i="8"/>
  <c r="L102" i="8"/>
  <c r="N102" i="8"/>
  <c r="T102" i="8"/>
  <c r="I103" i="8"/>
  <c r="M104" i="8"/>
  <c r="O104" i="8"/>
  <c r="S100" i="8"/>
  <c r="Q105" i="8"/>
  <c r="S105" i="8"/>
  <c r="R103" i="8"/>
  <c r="M106" i="8"/>
  <c r="J103" i="8"/>
  <c r="H101" i="8"/>
  <c r="G102" i="8"/>
  <c r="I101" i="8"/>
  <c r="P107" i="8"/>
  <c r="Q108" i="8"/>
  <c r="U109" i="8"/>
  <c r="R110" i="8"/>
  <c r="F101" i="8"/>
  <c r="M100" i="8"/>
  <c r="M107" i="8"/>
  <c r="O110" i="8"/>
  <c r="R112" i="8"/>
  <c r="R113" i="8"/>
  <c r="J105" i="8"/>
  <c r="I102" i="8"/>
  <c r="J104" i="8"/>
  <c r="L105" i="8"/>
  <c r="K106" i="8"/>
  <c r="P109" i="8"/>
  <c r="O111" i="8"/>
  <c r="U114" i="8"/>
  <c r="S115" i="8"/>
  <c r="I105" i="8"/>
  <c r="G100" i="8"/>
  <c r="S106" i="8"/>
  <c r="G105" i="8"/>
  <c r="H105" i="12" s="1"/>
  <c r="J106" i="8"/>
  <c r="M109" i="8"/>
  <c r="N110" i="8"/>
  <c r="U116" i="8"/>
  <c r="V118" i="8"/>
  <c r="V119" i="8"/>
  <c r="U118" i="8"/>
  <c r="P113" i="8"/>
  <c r="O112" i="8"/>
  <c r="N111" i="8"/>
  <c r="M110" i="8"/>
  <c r="I106" i="8"/>
  <c r="H105" i="8"/>
  <c r="H100" i="8"/>
  <c r="P100" i="8"/>
  <c r="E101" i="8"/>
  <c r="K101" i="8"/>
  <c r="S101" i="8"/>
  <c r="F102" i="8"/>
  <c r="J102" i="8"/>
  <c r="R102" i="8"/>
  <c r="K103" i="8"/>
  <c r="O103" i="8"/>
  <c r="F104" i="8"/>
  <c r="G104" i="12" s="1"/>
  <c r="I100" i="8"/>
  <c r="Q104" i="8"/>
  <c r="Q100" i="8"/>
  <c r="S104" i="8"/>
  <c r="K105" i="8"/>
  <c r="M105" i="8"/>
  <c r="O105" i="8"/>
  <c r="N106" i="8"/>
  <c r="R106" i="8"/>
  <c r="T106" i="8"/>
  <c r="L103" i="8"/>
  <c r="P103" i="8"/>
  <c r="T103" i="8"/>
  <c r="H104" i="8"/>
  <c r="H108" i="8"/>
  <c r="I108" i="12" s="1"/>
  <c r="P111" i="8"/>
  <c r="V111" i="8"/>
  <c r="L108" i="8"/>
  <c r="L112" i="8"/>
  <c r="M112" i="12" s="1"/>
  <c r="N112" i="8"/>
  <c r="O112" i="12" s="1"/>
  <c r="N108" i="8"/>
  <c r="Q112" i="8"/>
  <c r="N113" i="8"/>
  <c r="O113" i="12" s="1"/>
  <c r="N109" i="8"/>
  <c r="U113" i="8"/>
  <c r="R114" i="8"/>
  <c r="V114" i="8"/>
  <c r="T115" i="8"/>
  <c r="P112" i="8"/>
  <c r="P116" i="8"/>
  <c r="Q116" i="12" s="1"/>
  <c r="S118" i="8"/>
  <c r="T118" i="12" s="1"/>
  <c r="S114" i="8"/>
  <c r="T116" i="8"/>
  <c r="T120" i="8"/>
  <c r="U120" i="12" s="1"/>
  <c r="V120" i="8"/>
  <c r="W120" i="12" s="1"/>
  <c r="V116" i="8"/>
  <c r="V121" i="8"/>
  <c r="W121" i="12" s="1"/>
  <c r="V117" i="8"/>
  <c r="C100" i="8"/>
  <c r="G104" i="8"/>
  <c r="T117" i="8"/>
  <c r="S116" i="8"/>
  <c r="R115" i="8"/>
  <c r="Q114" i="8"/>
  <c r="L109" i="8"/>
  <c r="K108" i="8"/>
  <c r="J107" i="8"/>
  <c r="D102" i="8"/>
  <c r="E102" i="12" s="1"/>
  <c r="E103" i="8"/>
  <c r="F103" i="12" s="1"/>
  <c r="K107" i="8"/>
  <c r="G103" i="8"/>
  <c r="R111" i="8"/>
  <c r="D100" i="8"/>
  <c r="DJ9" i="8"/>
  <c r="CU9" i="8"/>
  <c r="R112" i="12" l="1"/>
  <c r="R104" i="12"/>
  <c r="AD33" i="12"/>
  <c r="AD29" i="12"/>
  <c r="AD5" i="12"/>
  <c r="AD127" i="8"/>
  <c r="AE127" i="12" s="1"/>
  <c r="AD8" i="12"/>
  <c r="O106" i="12"/>
  <c r="DD6" i="8"/>
  <c r="Y23" i="12"/>
  <c r="AA119" i="8"/>
  <c r="CQ5" i="8"/>
  <c r="CO7" i="8"/>
  <c r="CQ7" i="8" s="1"/>
  <c r="CQ6" i="8"/>
  <c r="AA29" i="12"/>
  <c r="Y27" i="12"/>
  <c r="Y117" i="8"/>
  <c r="W115" i="8"/>
  <c r="W115" i="12" s="1"/>
  <c r="AB9" i="12"/>
  <c r="X110" i="8"/>
  <c r="AD7" i="12"/>
  <c r="Q111" i="12"/>
  <c r="T104" i="12"/>
  <c r="K102" i="12"/>
  <c r="V115" i="12"/>
  <c r="AA107" i="8"/>
  <c r="AA116" i="8"/>
  <c r="X104" i="8"/>
  <c r="L108" i="12"/>
  <c r="O109" i="12"/>
  <c r="F101" i="12"/>
  <c r="AD27" i="12"/>
  <c r="U117" i="12"/>
  <c r="N101" i="12"/>
  <c r="AA25" i="12"/>
  <c r="W112" i="8"/>
  <c r="W112" i="12" s="1"/>
  <c r="W111" i="8"/>
  <c r="W111" i="12" s="1"/>
  <c r="W109" i="8"/>
  <c r="W109" i="12" s="1"/>
  <c r="AB21" i="12"/>
  <c r="AB17" i="12"/>
  <c r="Z102" i="8"/>
  <c r="AA115" i="8"/>
  <c r="L101" i="12"/>
  <c r="J101" i="12"/>
  <c r="Y114" i="8"/>
  <c r="W104" i="8"/>
  <c r="W104" i="12" s="1"/>
  <c r="V109" i="12"/>
  <c r="Z104" i="8"/>
  <c r="Z103" i="8"/>
  <c r="M102" i="12"/>
  <c r="V104" i="12"/>
  <c r="Y100" i="8"/>
  <c r="S111" i="12"/>
  <c r="J106" i="12"/>
  <c r="L107" i="12"/>
  <c r="R105" i="12"/>
  <c r="T113" i="12"/>
  <c r="W117" i="8"/>
  <c r="W117" i="12" s="1"/>
  <c r="X115" i="8"/>
  <c r="X107" i="8"/>
  <c r="X106" i="8"/>
  <c r="X105" i="8"/>
  <c r="X103" i="8"/>
  <c r="X103" i="12" s="1"/>
  <c r="X102" i="8"/>
  <c r="X101" i="8"/>
  <c r="AA122" i="8"/>
  <c r="AB10" i="12"/>
  <c r="U116" i="12"/>
  <c r="H102" i="12"/>
  <c r="P104" i="12"/>
  <c r="W105" i="8"/>
  <c r="W105" i="12" s="1"/>
  <c r="J100" i="12"/>
  <c r="S102" i="12"/>
  <c r="I105" i="12"/>
  <c r="Z114" i="8"/>
  <c r="T108" i="12"/>
  <c r="X122" i="8"/>
  <c r="Y122" i="12" s="1"/>
  <c r="X100" i="8"/>
  <c r="W100" i="8"/>
  <c r="W100" i="12" s="1"/>
  <c r="AB13" i="12"/>
  <c r="AA108" i="8"/>
  <c r="H103" i="12"/>
  <c r="S115" i="12"/>
  <c r="AB12" i="12"/>
  <c r="AA26" i="12"/>
  <c r="Z24" i="12"/>
  <c r="AA21" i="12"/>
  <c r="Y113" i="8"/>
  <c r="Y112" i="8"/>
  <c r="AB11" i="12"/>
  <c r="Y110" i="8"/>
  <c r="Y108" i="8"/>
  <c r="Y102" i="8"/>
  <c r="M108" i="12"/>
  <c r="M103" i="12"/>
  <c r="T105" i="12"/>
  <c r="T114" i="12"/>
  <c r="N105" i="12"/>
  <c r="P110" i="12"/>
  <c r="Q107" i="12"/>
  <c r="Z101" i="8"/>
  <c r="AB8" i="12"/>
  <c r="AA103" i="8"/>
  <c r="Y106" i="8"/>
  <c r="Y101" i="8"/>
  <c r="V110" i="12"/>
  <c r="E100" i="12"/>
  <c r="N104" i="12"/>
  <c r="W102" i="8"/>
  <c r="W102" i="12" s="1"/>
  <c r="AB5" i="12"/>
  <c r="AA100" i="8"/>
  <c r="S113" i="12"/>
  <c r="R108" i="12"/>
  <c r="O102" i="12"/>
  <c r="U101" i="12"/>
  <c r="V100" i="12"/>
  <c r="AB6" i="12"/>
  <c r="AD22" i="12"/>
  <c r="AD18" i="12"/>
  <c r="AD14" i="12"/>
  <c r="AD10" i="12"/>
  <c r="AD34" i="12"/>
  <c r="AB30" i="12"/>
  <c r="AB23" i="12"/>
  <c r="AB15" i="12"/>
  <c r="AB7" i="12"/>
  <c r="AD26" i="12"/>
  <c r="AD6" i="12"/>
  <c r="AD30" i="12"/>
  <c r="V113" i="12"/>
  <c r="P105" i="12"/>
  <c r="U115" i="12"/>
  <c r="S110" i="12"/>
  <c r="Q110" i="12"/>
  <c r="M109" i="12"/>
  <c r="L105" i="12"/>
  <c r="T101" i="12"/>
  <c r="U102" i="12"/>
  <c r="L100" i="12"/>
  <c r="U110" i="12"/>
  <c r="H104" i="12"/>
  <c r="Z118" i="8"/>
  <c r="Z117" i="8"/>
  <c r="Z121" i="8"/>
  <c r="AA106" i="8"/>
  <c r="X116" i="8"/>
  <c r="W106" i="8"/>
  <c r="W106" i="12" s="1"/>
  <c r="AB26" i="12"/>
  <c r="W107" i="8"/>
  <c r="W107" i="12" s="1"/>
  <c r="Y120" i="8"/>
  <c r="Z112" i="8"/>
  <c r="Z110" i="8"/>
  <c r="Z109" i="8"/>
  <c r="Z106" i="8"/>
  <c r="Z105" i="8"/>
  <c r="AB31" i="12"/>
  <c r="AB24" i="12"/>
  <c r="AB20" i="12"/>
  <c r="AB16" i="12"/>
  <c r="AA111" i="8"/>
  <c r="AB19" i="12"/>
  <c r="AA114" i="8"/>
  <c r="X119" i="8"/>
  <c r="Y116" i="8"/>
  <c r="X114" i="8"/>
  <c r="X113" i="8"/>
  <c r="X112" i="8"/>
  <c r="X111" i="8"/>
  <c r="X109" i="8"/>
  <c r="X108" i="8"/>
  <c r="AB27" i="12"/>
  <c r="AB22" i="12"/>
  <c r="AB18" i="12"/>
  <c r="AB14" i="12"/>
  <c r="Z115" i="8"/>
  <c r="Z108" i="8"/>
  <c r="Z107" i="8"/>
  <c r="Z111" i="8"/>
  <c r="Z113" i="8"/>
  <c r="Z100" i="8"/>
  <c r="X118" i="8"/>
  <c r="AA101" i="8"/>
  <c r="AA105" i="8"/>
  <c r="AA109" i="8"/>
  <c r="AA113" i="8"/>
  <c r="AA117" i="8"/>
  <c r="W118" i="8"/>
  <c r="Y115" i="8"/>
  <c r="W114" i="8"/>
  <c r="W114" i="12" s="1"/>
  <c r="W113" i="8"/>
  <c r="W113" i="12" s="1"/>
  <c r="Y111" i="8"/>
  <c r="Z15" i="12"/>
  <c r="W110" i="8"/>
  <c r="Z14" i="12"/>
  <c r="Z13" i="12"/>
  <c r="W108" i="8"/>
  <c r="W108" i="12" s="1"/>
  <c r="Z12" i="12"/>
  <c r="Z11" i="12"/>
  <c r="Z10" i="12"/>
  <c r="Z9" i="12"/>
  <c r="Z8" i="12"/>
  <c r="Z7" i="12"/>
  <c r="W101" i="8"/>
  <c r="W101" i="12" s="1"/>
  <c r="Y104" i="8"/>
  <c r="Z120" i="8"/>
  <c r="Y119" i="8"/>
  <c r="Y103" i="8"/>
  <c r="Z116" i="8"/>
  <c r="Y107" i="8"/>
  <c r="Y105" i="8"/>
  <c r="Y109" i="8"/>
  <c r="AA104" i="8"/>
  <c r="AA112" i="8"/>
  <c r="AA102" i="8"/>
  <c r="AA110" i="8"/>
  <c r="AA30" i="12"/>
  <c r="AA17" i="12"/>
  <c r="AE23" i="12"/>
  <c r="AD118" i="8"/>
  <c r="AE118" i="12" s="1"/>
  <c r="AC27" i="12"/>
  <c r="AD25" i="12"/>
  <c r="AD21" i="12"/>
  <c r="AD19" i="12"/>
  <c r="AD17" i="12"/>
  <c r="AD15" i="12"/>
  <c r="AD13" i="12"/>
  <c r="AD11" i="12"/>
  <c r="AD9" i="12"/>
  <c r="AD31" i="12"/>
  <c r="K107" i="12"/>
  <c r="Q100" i="12"/>
  <c r="V118" i="12"/>
  <c r="U25" i="12"/>
  <c r="Z6" i="12"/>
  <c r="U103" i="12"/>
  <c r="G101" i="12"/>
  <c r="Y123" i="8"/>
  <c r="Z123" i="12" s="1"/>
  <c r="AA118" i="8"/>
  <c r="AA121" i="8"/>
  <c r="AA19" i="12"/>
  <c r="AA18" i="12"/>
  <c r="AA15" i="12"/>
  <c r="AA14" i="12"/>
  <c r="AA13" i="12"/>
  <c r="AA11" i="12"/>
  <c r="AA10" i="12"/>
  <c r="AA6" i="12"/>
  <c r="AA23" i="12"/>
  <c r="R114" i="12"/>
  <c r="T116" i="12"/>
  <c r="S106" i="12"/>
  <c r="I100" i="12"/>
  <c r="O111" i="12"/>
  <c r="O110" i="12"/>
  <c r="K106" i="12"/>
  <c r="G5" i="12"/>
  <c r="I5" i="12"/>
  <c r="K5" i="12"/>
  <c r="M5" i="12"/>
  <c r="O5" i="12"/>
  <c r="Q5" i="12"/>
  <c r="S5" i="12"/>
  <c r="U5" i="12"/>
  <c r="E101" i="12"/>
  <c r="E6" i="12"/>
  <c r="G6" i="12"/>
  <c r="I6" i="12"/>
  <c r="K6" i="12"/>
  <c r="M6" i="12"/>
  <c r="O6" i="12"/>
  <c r="Q6" i="12"/>
  <c r="S6" i="12"/>
  <c r="U6" i="12"/>
  <c r="D7" i="12"/>
  <c r="E102" i="8"/>
  <c r="F7" i="12"/>
  <c r="H7" i="12"/>
  <c r="J7" i="12"/>
  <c r="L7" i="12"/>
  <c r="N7" i="12"/>
  <c r="P7" i="12"/>
  <c r="R7" i="12"/>
  <c r="T7" i="12"/>
  <c r="V7" i="12"/>
  <c r="D8" i="12"/>
  <c r="F8" i="12"/>
  <c r="H8" i="12"/>
  <c r="J8" i="12"/>
  <c r="L8" i="12"/>
  <c r="N8" i="12"/>
  <c r="P8" i="12"/>
  <c r="Q103" i="8"/>
  <c r="Q103" i="12" s="1"/>
  <c r="R8" i="12"/>
  <c r="S103" i="8"/>
  <c r="S103" i="12" s="1"/>
  <c r="T8" i="12"/>
  <c r="V8" i="12"/>
  <c r="F9" i="12"/>
  <c r="H192" i="8"/>
  <c r="I9" i="12"/>
  <c r="J192" i="8"/>
  <c r="K9" i="12"/>
  <c r="L192" i="8"/>
  <c r="M9" i="12"/>
  <c r="O9" i="12"/>
  <c r="Q9" i="12"/>
  <c r="R192" i="8"/>
  <c r="S9" i="12"/>
  <c r="U9" i="12"/>
  <c r="E105" i="8"/>
  <c r="F105" i="12" s="1"/>
  <c r="F10" i="12"/>
  <c r="K10" i="12"/>
  <c r="M10" i="12"/>
  <c r="O10" i="12"/>
  <c r="Q10" i="12"/>
  <c r="S10" i="12"/>
  <c r="U10" i="12"/>
  <c r="G106" i="8"/>
  <c r="H106" i="12" s="1"/>
  <c r="H11" i="12"/>
  <c r="K11" i="12"/>
  <c r="L106" i="8"/>
  <c r="L106" i="12" s="1"/>
  <c r="M11" i="12"/>
  <c r="O11" i="12"/>
  <c r="Q11" i="12"/>
  <c r="S11" i="12"/>
  <c r="U11" i="12"/>
  <c r="G107" i="8"/>
  <c r="H107" i="12" s="1"/>
  <c r="H12" i="12"/>
  <c r="I107" i="8"/>
  <c r="J107" i="12" s="1"/>
  <c r="J12" i="12"/>
  <c r="M12" i="12"/>
  <c r="N107" i="8"/>
  <c r="N107" i="12" s="1"/>
  <c r="O12" i="12"/>
  <c r="Q12" i="12"/>
  <c r="S12" i="12"/>
  <c r="T107" i="8"/>
  <c r="T107" i="12" s="1"/>
  <c r="U12" i="12"/>
  <c r="J13" i="12"/>
  <c r="L193" i="8"/>
  <c r="M13" i="12"/>
  <c r="N193" i="8"/>
  <c r="O13" i="12"/>
  <c r="P193" i="8"/>
  <c r="Q13" i="12"/>
  <c r="R193" i="8"/>
  <c r="S13" i="12"/>
  <c r="T193" i="8"/>
  <c r="U13" i="12"/>
  <c r="V193" i="8"/>
  <c r="J109" i="8"/>
  <c r="K109" i="12" s="1"/>
  <c r="K14" i="12"/>
  <c r="N14" i="12"/>
  <c r="P14" i="12"/>
  <c r="Q109" i="8"/>
  <c r="Q109" i="12" s="1"/>
  <c r="R14" i="12"/>
  <c r="T14" i="12"/>
  <c r="V14" i="12"/>
  <c r="K110" i="8"/>
  <c r="L110" i="12" s="1"/>
  <c r="L15" i="12"/>
  <c r="O15" i="12"/>
  <c r="Q15" i="12"/>
  <c r="S15" i="12"/>
  <c r="U15" i="12"/>
  <c r="M16" i="12"/>
  <c r="P16" i="12"/>
  <c r="R16" i="12"/>
  <c r="T16" i="12"/>
  <c r="V16" i="12"/>
  <c r="M17" i="12"/>
  <c r="Q194" i="8"/>
  <c r="R17" i="12"/>
  <c r="T17" i="12"/>
  <c r="V17" i="12"/>
  <c r="O18" i="12"/>
  <c r="Q113" i="8"/>
  <c r="Q113" i="12" s="1"/>
  <c r="R18" i="12"/>
  <c r="T18" i="12"/>
  <c r="V18" i="12"/>
  <c r="O19" i="12"/>
  <c r="T19" i="12"/>
  <c r="V19" i="12"/>
  <c r="Q20" i="12"/>
  <c r="T20" i="12"/>
  <c r="V20" i="12"/>
  <c r="Q21" i="12"/>
  <c r="U195" i="8"/>
  <c r="V21" i="12"/>
  <c r="R22" i="12"/>
  <c r="S23" i="12"/>
  <c r="S119" i="8"/>
  <c r="T119" i="12" s="1"/>
  <c r="T24" i="12"/>
  <c r="U119" i="8"/>
  <c r="V119" i="12" s="1"/>
  <c r="V24" i="12"/>
  <c r="V25" i="12"/>
  <c r="V26" i="12"/>
  <c r="E9" i="12"/>
  <c r="D9" i="12"/>
  <c r="U27" i="12"/>
  <c r="V27" i="12"/>
  <c r="S25" i="12"/>
  <c r="T25" i="12"/>
  <c r="V23" i="12"/>
  <c r="U22" i="12"/>
  <c r="T21" i="12"/>
  <c r="S20" i="12"/>
  <c r="R19" i="12"/>
  <c r="Q18" i="12"/>
  <c r="P17" i="12"/>
  <c r="O16" i="12"/>
  <c r="N15" i="12"/>
  <c r="M14" i="12"/>
  <c r="L13" i="12"/>
  <c r="K12" i="12"/>
  <c r="J11" i="12"/>
  <c r="I10" i="12"/>
  <c r="Z5" i="12"/>
  <c r="Z29" i="12"/>
  <c r="Y28" i="12"/>
  <c r="Z25" i="12"/>
  <c r="Y24" i="12"/>
  <c r="Z21" i="12"/>
  <c r="Y20" i="12"/>
  <c r="Y19" i="12"/>
  <c r="Y18" i="12"/>
  <c r="Y17" i="12"/>
  <c r="AA9" i="12"/>
  <c r="AA7" i="12"/>
  <c r="P103" i="12"/>
  <c r="J103" i="12"/>
  <c r="H5" i="12"/>
  <c r="J5" i="12"/>
  <c r="L5" i="12"/>
  <c r="N5" i="12"/>
  <c r="P5" i="12"/>
  <c r="R5" i="12"/>
  <c r="C101" i="8"/>
  <c r="D101" i="12" s="1"/>
  <c r="D6" i="12"/>
  <c r="O101" i="8"/>
  <c r="O101" i="12" s="1"/>
  <c r="P6" i="12"/>
  <c r="Q101" i="8"/>
  <c r="Q101" i="12" s="1"/>
  <c r="R6" i="12"/>
  <c r="D103" i="8"/>
  <c r="E103" i="12" s="1"/>
  <c r="E8" i="12"/>
  <c r="F103" i="8"/>
  <c r="G8" i="12"/>
  <c r="F192" i="8"/>
  <c r="G9" i="12"/>
  <c r="M192" i="8"/>
  <c r="N9" i="12"/>
  <c r="O192" i="8"/>
  <c r="P9" i="12"/>
  <c r="Q192" i="8"/>
  <c r="R9" i="12"/>
  <c r="S192" i="8"/>
  <c r="T9" i="12"/>
  <c r="U192" i="8"/>
  <c r="V9" i="12"/>
  <c r="F105" i="8"/>
  <c r="G105" i="12" s="1"/>
  <c r="G10" i="12"/>
  <c r="Q106" i="8"/>
  <c r="Q106" i="12" s="1"/>
  <c r="R11" i="12"/>
  <c r="U106" i="8"/>
  <c r="U106" i="12" s="1"/>
  <c r="V11" i="12"/>
  <c r="M193" i="8"/>
  <c r="N13" i="12"/>
  <c r="S193" i="8"/>
  <c r="T13" i="12"/>
  <c r="K111" i="8"/>
  <c r="L111" i="12" s="1"/>
  <c r="L16" i="12"/>
  <c r="M111" i="8"/>
  <c r="N111" i="12" s="1"/>
  <c r="N16" i="12"/>
  <c r="T111" i="8"/>
  <c r="T111" i="12" s="1"/>
  <c r="U16" i="12"/>
  <c r="P194" i="8"/>
  <c r="Q17" i="12"/>
  <c r="R194" i="8"/>
  <c r="S17" i="12"/>
  <c r="O114" i="8"/>
  <c r="P114" i="12" s="1"/>
  <c r="P19" i="12"/>
  <c r="O115" i="8"/>
  <c r="P115" i="12" s="1"/>
  <c r="P20" i="12"/>
  <c r="Q115" i="8"/>
  <c r="R115" i="12" s="1"/>
  <c r="R20" i="12"/>
  <c r="R117" i="8"/>
  <c r="S117" i="12" s="1"/>
  <c r="S22" i="12"/>
  <c r="E5" i="12"/>
  <c r="H9" i="12"/>
  <c r="T26" i="12"/>
  <c r="U26" i="12"/>
  <c r="R24" i="12"/>
  <c r="S24" i="12"/>
  <c r="Q23" i="12"/>
  <c r="R23" i="12"/>
  <c r="P22" i="12"/>
  <c r="Q22" i="12"/>
  <c r="O21" i="12"/>
  <c r="P21" i="12"/>
  <c r="N20" i="12"/>
  <c r="O20" i="12"/>
  <c r="M19" i="12"/>
  <c r="N19" i="12"/>
  <c r="L18" i="12"/>
  <c r="M18" i="12"/>
  <c r="K17" i="12"/>
  <c r="L17" i="12"/>
  <c r="J16" i="12"/>
  <c r="K16" i="12"/>
  <c r="I15" i="12"/>
  <c r="J15" i="12"/>
  <c r="H14" i="12"/>
  <c r="I14" i="12"/>
  <c r="G13" i="12"/>
  <c r="H13" i="12"/>
  <c r="F12" i="12"/>
  <c r="G12" i="12"/>
  <c r="E11" i="12"/>
  <c r="F11" i="12"/>
  <c r="D10" i="12"/>
  <c r="E10" i="12"/>
  <c r="Y5" i="12"/>
  <c r="AA5" i="12"/>
  <c r="W23" i="12"/>
  <c r="X23" i="12"/>
  <c r="X20" i="12"/>
  <c r="W20" i="12"/>
  <c r="W19" i="12"/>
  <c r="X19" i="12"/>
  <c r="X18" i="12"/>
  <c r="W18" i="12"/>
  <c r="W17" i="12"/>
  <c r="X17" i="12"/>
  <c r="X16" i="12"/>
  <c r="W16" i="12"/>
  <c r="W15" i="12"/>
  <c r="X15" i="12"/>
  <c r="X14" i="12"/>
  <c r="W14" i="12"/>
  <c r="W13" i="12"/>
  <c r="X13" i="12"/>
  <c r="X12" i="12"/>
  <c r="W12" i="12"/>
  <c r="W11" i="12"/>
  <c r="X11" i="12"/>
  <c r="X10" i="12"/>
  <c r="W10" i="12"/>
  <c r="W9" i="12"/>
  <c r="X9" i="12"/>
  <c r="X8" i="12"/>
  <c r="W8" i="12"/>
  <c r="W7" i="12"/>
  <c r="X7" i="12"/>
  <c r="X6" i="12"/>
  <c r="W6" i="12"/>
  <c r="AC127" i="8"/>
  <c r="AD127" i="12" s="1"/>
  <c r="AD32" i="12"/>
  <c r="AC118" i="8"/>
  <c r="AD23" i="12"/>
  <c r="X24" i="12"/>
  <c r="W24" i="12"/>
  <c r="AA124" i="8"/>
  <c r="AB33" i="12"/>
  <c r="AA33" i="12"/>
  <c r="AD35" i="12"/>
  <c r="AC35" i="12"/>
  <c r="X30" i="12"/>
  <c r="Y30" i="12"/>
  <c r="W25" i="12"/>
  <c r="X25" i="12"/>
  <c r="AD36" i="12"/>
  <c r="AE36" i="12"/>
  <c r="Z22" i="12"/>
  <c r="Y21" i="12"/>
  <c r="Z20" i="12"/>
  <c r="Z19" i="12"/>
  <c r="Z18" i="12"/>
  <c r="Z17" i="12"/>
  <c r="Z16" i="12"/>
  <c r="AC12" i="12"/>
  <c r="AC11" i="12"/>
  <c r="AC10" i="12"/>
  <c r="AC9" i="12"/>
  <c r="Y25" i="12"/>
  <c r="Z26" i="12"/>
  <c r="AA27" i="12"/>
  <c r="AB32" i="12"/>
  <c r="AC29" i="12"/>
  <c r="AC26" i="12"/>
  <c r="AB29" i="12"/>
  <c r="AA28" i="12"/>
  <c r="Z27" i="12"/>
  <c r="Y26" i="12"/>
  <c r="W5" i="12"/>
  <c r="X5" i="12"/>
  <c r="W27" i="12"/>
  <c r="X27" i="12"/>
  <c r="X26" i="12"/>
  <c r="W26" i="12"/>
  <c r="X22" i="12"/>
  <c r="W22" i="12"/>
  <c r="X28" i="12"/>
  <c r="W28" i="12"/>
  <c r="Z32" i="12"/>
  <c r="AA32" i="12"/>
  <c r="AB34" i="12"/>
  <c r="AC34" i="12"/>
  <c r="Y31" i="12"/>
  <c r="Z31" i="12"/>
  <c r="W29" i="12"/>
  <c r="X29" i="12"/>
  <c r="W21" i="12"/>
  <c r="X21" i="12"/>
  <c r="Y16" i="12"/>
  <c r="Y15" i="12"/>
  <c r="Y14" i="12"/>
  <c r="Y13" i="12"/>
  <c r="Y12" i="12"/>
  <c r="Y11" i="12"/>
  <c r="Y10" i="12"/>
  <c r="Y9" i="12"/>
  <c r="Y8" i="12"/>
  <c r="Y7" i="12"/>
  <c r="Y6" i="12"/>
  <c r="AC32" i="12"/>
  <c r="AC28" i="12"/>
  <c r="AC25" i="12"/>
  <c r="AC24" i="12"/>
  <c r="AC23" i="12"/>
  <c r="AC22" i="12"/>
  <c r="AC21" i="12"/>
  <c r="AC20" i="12"/>
  <c r="AC19" i="12"/>
  <c r="AC18" i="12"/>
  <c r="AC17" i="12"/>
  <c r="AC16" i="12"/>
  <c r="AC15" i="12"/>
  <c r="AC14" i="12"/>
  <c r="AC13" i="12"/>
  <c r="AC8" i="12"/>
  <c r="AC7" i="12"/>
  <c r="AC6" i="12"/>
  <c r="AC5" i="12"/>
  <c r="Y29" i="12"/>
  <c r="Z30" i="12"/>
  <c r="AA31" i="12"/>
  <c r="AB28" i="12"/>
  <c r="AC33" i="12"/>
  <c r="AC30" i="12"/>
  <c r="AB25" i="12"/>
  <c r="AA24" i="12"/>
  <c r="Z23" i="12"/>
  <c r="Y22" i="12"/>
  <c r="G102" i="12"/>
  <c r="M107" i="12"/>
  <c r="H101" i="12"/>
  <c r="P107" i="12"/>
  <c r="D100" i="12"/>
  <c r="Q112" i="12"/>
  <c r="L103" i="12"/>
  <c r="N110" i="12"/>
  <c r="P112" i="12"/>
  <c r="V116" i="12"/>
  <c r="N109" i="12"/>
  <c r="T106" i="12"/>
  <c r="J105" i="12"/>
  <c r="I101" i="12"/>
  <c r="K103" i="12"/>
  <c r="O103" i="12"/>
  <c r="T102" i="12"/>
  <c r="L102" i="12"/>
  <c r="M101" i="12"/>
  <c r="N103" i="12"/>
  <c r="Q102" i="12"/>
  <c r="V101" i="12"/>
  <c r="K100" i="12"/>
  <c r="S107" i="12"/>
  <c r="N108" i="12"/>
  <c r="T109" i="12"/>
  <c r="I103" i="12"/>
  <c r="V102" i="12"/>
  <c r="N102" i="12"/>
  <c r="S101" i="12"/>
  <c r="K101" i="12"/>
  <c r="M100" i="12"/>
  <c r="R107" i="12"/>
  <c r="V107" i="12"/>
  <c r="S108" i="12"/>
  <c r="S109" i="12"/>
  <c r="T110" i="12"/>
  <c r="R111" i="12"/>
  <c r="V111" i="12"/>
  <c r="S105" i="12"/>
  <c r="V105" i="12"/>
  <c r="S104" i="12"/>
  <c r="O104" i="12"/>
  <c r="U105" i="12"/>
  <c r="V117" i="12"/>
  <c r="U113" i="12"/>
  <c r="W116" i="8"/>
  <c r="W116" i="12" s="1"/>
  <c r="S114" i="12"/>
  <c r="H100" i="12"/>
  <c r="T115" i="12"/>
  <c r="V114" i="12"/>
  <c r="P111" i="12"/>
  <c r="M105" i="12"/>
  <c r="J102" i="12"/>
  <c r="K105" i="12"/>
  <c r="N106" i="12"/>
  <c r="V103" i="12"/>
  <c r="I102" i="12"/>
  <c r="P100" i="12"/>
  <c r="P109" i="12"/>
  <c r="U114" i="12"/>
  <c r="R102" i="12"/>
  <c r="Q108" i="12"/>
  <c r="U109" i="12"/>
  <c r="O105" i="12"/>
  <c r="P106" i="12"/>
  <c r="U104" i="12"/>
  <c r="Q104" i="12"/>
  <c r="M104" i="12"/>
  <c r="Q105" i="12"/>
  <c r="R110" i="12"/>
  <c r="W103" i="12"/>
  <c r="Z197" i="8"/>
  <c r="X195" i="8"/>
  <c r="AB117" i="8"/>
  <c r="T195" i="8"/>
  <c r="V195" i="8"/>
  <c r="W119" i="8"/>
  <c r="W120" i="8"/>
  <c r="AB192" i="8"/>
  <c r="CR4" i="8"/>
  <c r="F100" i="8"/>
  <c r="G100" i="12" s="1"/>
  <c r="N100" i="8"/>
  <c r="O100" i="12" s="1"/>
  <c r="R116" i="8"/>
  <c r="S116" i="12" s="1"/>
  <c r="R195" i="8"/>
  <c r="AC120" i="8"/>
  <c r="AC197" i="8"/>
  <c r="AC196" i="8"/>
  <c r="AC195" i="8"/>
  <c r="AC194" i="8"/>
  <c r="AC193" i="8"/>
  <c r="AC100" i="8"/>
  <c r="AC192" i="8"/>
  <c r="AA120" i="8"/>
  <c r="AA197" i="8"/>
  <c r="R100" i="8"/>
  <c r="S100" i="12" s="1"/>
  <c r="N192" i="8"/>
  <c r="P192" i="8"/>
  <c r="T192" i="8"/>
  <c r="V192" i="8"/>
  <c r="T194" i="8"/>
  <c r="V194" i="8"/>
  <c r="S195" i="8"/>
  <c r="O194" i="8"/>
  <c r="K193" i="8"/>
  <c r="Z196" i="8"/>
  <c r="Z195" i="8"/>
  <c r="Y194" i="8"/>
  <c r="W194" i="8"/>
  <c r="Y193" i="8"/>
  <c r="W193" i="8"/>
  <c r="Y192" i="8"/>
  <c r="W192" i="8"/>
  <c r="AA195" i="8"/>
  <c r="AA194" i="8"/>
  <c r="AA193" i="8"/>
  <c r="AA192" i="8"/>
  <c r="AB102" i="8"/>
  <c r="AC101" i="8"/>
  <c r="AB101" i="8"/>
  <c r="AB100" i="8"/>
  <c r="X196" i="8"/>
  <c r="AB197" i="8"/>
  <c r="Y118" i="8"/>
  <c r="X117" i="8"/>
  <c r="W195" i="8"/>
  <c r="T100" i="8"/>
  <c r="U100" i="12" s="1"/>
  <c r="I104" i="8"/>
  <c r="J104" i="12" s="1"/>
  <c r="I192" i="8"/>
  <c r="K104" i="8"/>
  <c r="L104" i="12" s="1"/>
  <c r="K192" i="8"/>
  <c r="J108" i="8"/>
  <c r="K108" i="12" s="1"/>
  <c r="J193" i="8"/>
  <c r="O108" i="8"/>
  <c r="P108" i="12" s="1"/>
  <c r="O193" i="8"/>
  <c r="Q193" i="8"/>
  <c r="U108" i="8"/>
  <c r="V108" i="12" s="1"/>
  <c r="U193" i="8"/>
  <c r="N194" i="8"/>
  <c r="S112" i="8"/>
  <c r="T112" i="12" s="1"/>
  <c r="S194" i="8"/>
  <c r="U112" i="8"/>
  <c r="V112" i="12" s="1"/>
  <c r="U194" i="8"/>
  <c r="V196" i="8"/>
  <c r="AB104" i="8"/>
  <c r="AB193" i="8"/>
  <c r="AD192" i="8"/>
  <c r="AD193" i="8"/>
  <c r="AD194" i="8"/>
  <c r="AD195" i="8"/>
  <c r="AD196" i="8"/>
  <c r="AD197" i="8"/>
  <c r="AD198" i="8"/>
  <c r="G192" i="8"/>
  <c r="Y196" i="8"/>
  <c r="Y195" i="8"/>
  <c r="Z194" i="8"/>
  <c r="X194" i="8"/>
  <c r="Z193" i="8"/>
  <c r="X193" i="8"/>
  <c r="Z192" i="8"/>
  <c r="X192" i="8"/>
  <c r="AB196" i="8"/>
  <c r="AB195" i="8"/>
  <c r="AB194" i="8"/>
  <c r="AA196" i="8"/>
  <c r="W196" i="8"/>
  <c r="AB120" i="8"/>
  <c r="Y121" i="8"/>
  <c r="Z123" i="8"/>
  <c r="Y122" i="8"/>
  <c r="AC122" i="8"/>
  <c r="X121" i="8"/>
  <c r="AB121" i="8"/>
  <c r="AC124" i="8"/>
  <c r="AB123" i="8"/>
  <c r="AC121" i="8"/>
  <c r="X120" i="8"/>
  <c r="Z119" i="8"/>
  <c r="AC126" i="8"/>
  <c r="AC123" i="8"/>
  <c r="AB119" i="8"/>
  <c r="AB106" i="8"/>
  <c r="Z122" i="8"/>
  <c r="AD104" i="8"/>
  <c r="AE104" i="12" s="1"/>
  <c r="AD121" i="8"/>
  <c r="AE121" i="12" s="1"/>
  <c r="AD119" i="8"/>
  <c r="AE119" i="12" s="1"/>
  <c r="AD102" i="8"/>
  <c r="AE102" i="12" s="1"/>
  <c r="AD101" i="8"/>
  <c r="AE101" i="12" s="1"/>
  <c r="AD100" i="8"/>
  <c r="AE100" i="12" s="1"/>
  <c r="AD125" i="8"/>
  <c r="AE125" i="12" s="1"/>
  <c r="AD122" i="8"/>
  <c r="AE122" i="12" s="1"/>
  <c r="AB118" i="8"/>
  <c r="AB115" i="8"/>
  <c r="AB113" i="8"/>
  <c r="AB111" i="8"/>
  <c r="AB109" i="8"/>
  <c r="AD120" i="8"/>
  <c r="AE120" i="12" s="1"/>
  <c r="AD106" i="8"/>
  <c r="AE106" i="12" s="1"/>
  <c r="AB122" i="8"/>
  <c r="AC119" i="8"/>
  <c r="AC115" i="8"/>
  <c r="AC113" i="8"/>
  <c r="AC111" i="8"/>
  <c r="AC109" i="8"/>
  <c r="AC104" i="8"/>
  <c r="AC103" i="8"/>
  <c r="AB103" i="8"/>
  <c r="AC102" i="8"/>
  <c r="AD123" i="8"/>
  <c r="AE123" i="12" s="1"/>
  <c r="AD117" i="8"/>
  <c r="AE117" i="12" s="1"/>
  <c r="AD115" i="8"/>
  <c r="AE115" i="12" s="1"/>
  <c r="AD113" i="8"/>
  <c r="AE113" i="12" s="1"/>
  <c r="AD111" i="8"/>
  <c r="AE111" i="12" s="1"/>
  <c r="AD109" i="8"/>
  <c r="AE109" i="12" s="1"/>
  <c r="AD103" i="8"/>
  <c r="AE103" i="12" s="1"/>
  <c r="AD124" i="8"/>
  <c r="AE124" i="12" s="1"/>
  <c r="AC117" i="8"/>
  <c r="AC116" i="8"/>
  <c r="AC114" i="8"/>
  <c r="AC112" i="8"/>
  <c r="AC107" i="8"/>
  <c r="AB107" i="8"/>
  <c r="AC110" i="8"/>
  <c r="AC105" i="8"/>
  <c r="AB105" i="8"/>
  <c r="AA123" i="8"/>
  <c r="AB124" i="8"/>
  <c r="AB125" i="8"/>
  <c r="AC125" i="8"/>
  <c r="AD126" i="8"/>
  <c r="AE126" i="12" s="1"/>
  <c r="AD116" i="8"/>
  <c r="AE116" i="12" s="1"/>
  <c r="AD114" i="8"/>
  <c r="AE114" i="12" s="1"/>
  <c r="AD112" i="8"/>
  <c r="AE112" i="12" s="1"/>
  <c r="AB116" i="8"/>
  <c r="AC116" i="12" s="1"/>
  <c r="AB114" i="8"/>
  <c r="AB112" i="8"/>
  <c r="C98" i="25"/>
  <c r="C98" i="24"/>
  <c r="DD7" i="8"/>
  <c r="DB8" i="8"/>
  <c r="AD110" i="8"/>
  <c r="AE110" i="12" s="1"/>
  <c r="AD108" i="8"/>
  <c r="AE108" i="12" s="1"/>
  <c r="AD107" i="8"/>
  <c r="AE107" i="12" s="1"/>
  <c r="AD105" i="8"/>
  <c r="AE105" i="12" s="1"/>
  <c r="AB110" i="8"/>
  <c r="AC108" i="8"/>
  <c r="AB108" i="8"/>
  <c r="AC106" i="8"/>
  <c r="AC114" i="12" l="1"/>
  <c r="AC112" i="12"/>
  <c r="AC122" i="12"/>
  <c r="AD108" i="12"/>
  <c r="Z101" i="12"/>
  <c r="Y121" i="12"/>
  <c r="G103" i="12"/>
  <c r="F102" i="12"/>
  <c r="AC100" i="12"/>
  <c r="AA103" i="12"/>
  <c r="Y106" i="12"/>
  <c r="Y104" i="12"/>
  <c r="Y100" i="12"/>
  <c r="Y110" i="12"/>
  <c r="X102" i="12"/>
  <c r="AA108" i="12"/>
  <c r="CR6" i="8"/>
  <c r="Z103" i="12"/>
  <c r="Z117" i="12"/>
  <c r="AA119" i="12"/>
  <c r="Y117" i="12"/>
  <c r="X115" i="12"/>
  <c r="AB115" i="12"/>
  <c r="X104" i="12"/>
  <c r="CR7" i="8"/>
  <c r="CR5" i="8"/>
  <c r="X106" i="12"/>
  <c r="X110" i="12"/>
  <c r="X111" i="12"/>
  <c r="Z110" i="12"/>
  <c r="CP7" i="8"/>
  <c r="CO8" i="8"/>
  <c r="Z105" i="12"/>
  <c r="Z121" i="12"/>
  <c r="R106" i="12"/>
  <c r="AA121" i="12"/>
  <c r="AA107" i="12"/>
  <c r="AB103" i="12"/>
  <c r="W110" i="12"/>
  <c r="AA116" i="12"/>
  <c r="Z113" i="12"/>
  <c r="AA115" i="12"/>
  <c r="Y113" i="12"/>
  <c r="Y101" i="12"/>
  <c r="Y107" i="12"/>
  <c r="Z102" i="12"/>
  <c r="AA102" i="12"/>
  <c r="Y109" i="12"/>
  <c r="AA105" i="12"/>
  <c r="Z114" i="12"/>
  <c r="Y105" i="12"/>
  <c r="Z104" i="12"/>
  <c r="X109" i="12"/>
  <c r="Y119" i="12"/>
  <c r="Y114" i="12"/>
  <c r="M106" i="12"/>
  <c r="Y111" i="12"/>
  <c r="X118" i="12"/>
  <c r="AA101" i="12"/>
  <c r="AA114" i="12"/>
  <c r="Y102" i="12"/>
  <c r="AA110" i="12"/>
  <c r="T103" i="12"/>
  <c r="AA104" i="12"/>
  <c r="X114" i="12"/>
  <c r="X107" i="12"/>
  <c r="P101" i="12"/>
  <c r="Y115" i="12"/>
  <c r="AA100" i="12"/>
  <c r="Y112" i="12"/>
  <c r="Z112" i="12"/>
  <c r="AA106" i="12"/>
  <c r="Z108" i="12"/>
  <c r="X112" i="12"/>
  <c r="AD118" i="12"/>
  <c r="Y120" i="12"/>
  <c r="X105" i="12"/>
  <c r="X100" i="12"/>
  <c r="X113" i="12"/>
  <c r="W118" i="12"/>
  <c r="AA113" i="12"/>
  <c r="AA118" i="12"/>
  <c r="X108" i="12"/>
  <c r="Z120" i="12"/>
  <c r="AB102" i="12"/>
  <c r="AB111" i="12"/>
  <c r="Z118" i="12"/>
  <c r="Z111" i="12"/>
  <c r="X101" i="12"/>
  <c r="U111" i="12"/>
  <c r="R101" i="12"/>
  <c r="O107" i="12"/>
  <c r="AA109" i="12"/>
  <c r="Y116" i="12"/>
  <c r="AA111" i="12"/>
  <c r="Z106" i="12"/>
  <c r="R103" i="12"/>
  <c r="U107" i="12"/>
  <c r="R113" i="12"/>
  <c r="V106" i="12"/>
  <c r="R109" i="12"/>
  <c r="Y108" i="12"/>
  <c r="Z109" i="12"/>
  <c r="Z107" i="12"/>
  <c r="X116" i="12"/>
  <c r="AA112" i="12"/>
  <c r="AA117" i="12"/>
  <c r="AB104" i="12"/>
  <c r="Z115" i="12"/>
  <c r="Z100" i="12"/>
  <c r="Y103" i="12"/>
  <c r="Z116" i="12"/>
  <c r="AC118" i="12"/>
  <c r="AD119" i="12"/>
  <c r="AC108" i="12"/>
  <c r="AC110" i="12"/>
  <c r="AD105" i="12"/>
  <c r="AC107" i="12"/>
  <c r="AD112" i="12"/>
  <c r="AD116" i="12"/>
  <c r="AD102" i="12"/>
  <c r="AD103" i="12"/>
  <c r="AD121" i="12"/>
  <c r="K104" i="12"/>
  <c r="I104" i="12"/>
  <c r="F100" i="12"/>
  <c r="O108" i="12"/>
  <c r="AC106" i="12"/>
  <c r="AB120" i="12"/>
  <c r="AD100" i="12"/>
  <c r="AD120" i="12"/>
  <c r="X120" i="12"/>
  <c r="U112" i="12"/>
  <c r="U108" i="12"/>
  <c r="T100" i="12"/>
  <c r="N100" i="12"/>
  <c r="S112" i="12"/>
  <c r="R100" i="12"/>
  <c r="AC125" i="12"/>
  <c r="AB123" i="12"/>
  <c r="AD126" i="12"/>
  <c r="Z122" i="12"/>
  <c r="AD109" i="12"/>
  <c r="AC113" i="12"/>
  <c r="AC119" i="12"/>
  <c r="AD124" i="12"/>
  <c r="AD101" i="12"/>
  <c r="AC117" i="12"/>
  <c r="AB118" i="12"/>
  <c r="AA120" i="12"/>
  <c r="AB100" i="12"/>
  <c r="AB119" i="12"/>
  <c r="AB107" i="12"/>
  <c r="AB122" i="12"/>
  <c r="AB106" i="12"/>
  <c r="AB108" i="12"/>
  <c r="Z119" i="12"/>
  <c r="AD125" i="12"/>
  <c r="AC124" i="12"/>
  <c r="AA122" i="12"/>
  <c r="AD122" i="12"/>
  <c r="AA123" i="12"/>
  <c r="W119" i="12"/>
  <c r="X119" i="12"/>
  <c r="AD113" i="12"/>
  <c r="AC109" i="12"/>
  <c r="AD106" i="12"/>
  <c r="AC105" i="12"/>
  <c r="AD110" i="12"/>
  <c r="AD107" i="12"/>
  <c r="AD114" i="12"/>
  <c r="AD117" i="12"/>
  <c r="AC103" i="12"/>
  <c r="AD104" i="12"/>
  <c r="AD111" i="12"/>
  <c r="AD115" i="12"/>
  <c r="AC111" i="12"/>
  <c r="AC115" i="12"/>
  <c r="AD123" i="12"/>
  <c r="AC123" i="12"/>
  <c r="AC121" i="12"/>
  <c r="AC120" i="12"/>
  <c r="AC104" i="12"/>
  <c r="AC101" i="12"/>
  <c r="AC102" i="12"/>
  <c r="AB110" i="12"/>
  <c r="AB112" i="12"/>
  <c r="Y118" i="12"/>
  <c r="X117" i="12"/>
  <c r="AB121" i="12"/>
  <c r="AB117" i="12"/>
  <c r="AB113" i="12"/>
  <c r="AB109" i="12"/>
  <c r="AB105" i="12"/>
  <c r="AB101" i="12"/>
  <c r="AB114" i="12"/>
  <c r="AB116" i="12"/>
  <c r="AB124" i="12"/>
  <c r="DD8" i="8"/>
  <c r="DB9" i="8"/>
  <c r="CW9" i="8"/>
  <c r="DJ12" i="8"/>
  <c r="CW10" i="8"/>
  <c r="CW11" i="8"/>
  <c r="CV11" i="8"/>
  <c r="CU10" i="8"/>
  <c r="CU11" i="8"/>
  <c r="DJ10" i="8"/>
  <c r="DJ11" i="8"/>
  <c r="CV10" i="8"/>
  <c r="CV9" i="8"/>
  <c r="D99" i="25" l="1"/>
  <c r="CX10" i="8"/>
  <c r="D99" i="24"/>
  <c r="D100" i="24"/>
  <c r="C99" i="24"/>
  <c r="C99" i="25"/>
  <c r="CX9" i="8"/>
  <c r="D98" i="24"/>
  <c r="E98" i="24" s="1"/>
  <c r="C100" i="25"/>
  <c r="D100" i="25"/>
  <c r="CY10" i="8"/>
  <c r="CX11" i="8"/>
  <c r="C100" i="24"/>
  <c r="D98" i="25"/>
  <c r="E98" i="25" s="1"/>
  <c r="CY9" i="8"/>
  <c r="CY11" i="8"/>
  <c r="CO9" i="8"/>
  <c r="CP8" i="8"/>
  <c r="CQ8" i="8"/>
  <c r="CR8" i="8"/>
  <c r="DC9" i="8"/>
  <c r="DD9" i="8"/>
  <c r="DE9" i="8"/>
  <c r="DB10" i="8"/>
  <c r="DF9" i="8"/>
  <c r="DM9" i="8"/>
  <c r="CW12" i="8"/>
  <c r="CV12" i="8"/>
  <c r="DJ13" i="8"/>
  <c r="CU12" i="8"/>
  <c r="DL9" i="8"/>
  <c r="DI9" i="8"/>
  <c r="G98" i="24" l="1"/>
  <c r="E99" i="24"/>
  <c r="E100" i="24"/>
  <c r="G100" i="24" s="1"/>
  <c r="F99" i="24"/>
  <c r="E99" i="25"/>
  <c r="E100" i="25"/>
  <c r="G100" i="25" s="1"/>
  <c r="D101" i="25"/>
  <c r="C101" i="25"/>
  <c r="F99" i="25"/>
  <c r="G98" i="25"/>
  <c r="CY12" i="8"/>
  <c r="D101" i="24"/>
  <c r="CX12" i="8"/>
  <c r="C101" i="24"/>
  <c r="CQ9" i="8"/>
  <c r="CP9" i="8"/>
  <c r="CO10" i="8"/>
  <c r="CR9" i="8"/>
  <c r="D4" i="24"/>
  <c r="DN9" i="8"/>
  <c r="D4" i="25"/>
  <c r="DO9" i="8"/>
  <c r="C4" i="25"/>
  <c r="C4" i="24"/>
  <c r="DK9" i="8"/>
  <c r="DE10" i="8"/>
  <c r="DC10" i="8"/>
  <c r="DD10" i="8"/>
  <c r="DB11" i="8"/>
  <c r="DF10" i="8"/>
  <c r="CV13" i="8"/>
  <c r="DI10" i="8"/>
  <c r="DJ14" i="8"/>
  <c r="CU13" i="8"/>
  <c r="DM10" i="8"/>
  <c r="DL10" i="8"/>
  <c r="CW13" i="8"/>
  <c r="F100" i="24" l="1"/>
  <c r="F101" i="24"/>
  <c r="G99" i="24"/>
  <c r="F100" i="25"/>
  <c r="G99" i="25"/>
  <c r="F101" i="25"/>
  <c r="D102" i="25"/>
  <c r="C102" i="25"/>
  <c r="E101" i="25"/>
  <c r="D102" i="24"/>
  <c r="CX13" i="8"/>
  <c r="CY13" i="8"/>
  <c r="C102" i="24"/>
  <c r="E101" i="24"/>
  <c r="CQ10" i="8"/>
  <c r="CP10" i="8"/>
  <c r="CO11" i="8"/>
  <c r="CR10" i="8"/>
  <c r="C5" i="25"/>
  <c r="C5" i="24"/>
  <c r="DK10" i="8"/>
  <c r="D5" i="25"/>
  <c r="DO10" i="8"/>
  <c r="D5" i="24"/>
  <c r="DN10" i="8"/>
  <c r="DD11" i="8"/>
  <c r="DC11" i="8"/>
  <c r="DE11" i="8"/>
  <c r="DB12" i="8"/>
  <c r="DF11" i="8"/>
  <c r="E4" i="25"/>
  <c r="E4" i="24"/>
  <c r="DJ15" i="8"/>
  <c r="CV14" i="8"/>
  <c r="DI11" i="8"/>
  <c r="CU14" i="8"/>
  <c r="DL11" i="8"/>
  <c r="DM11" i="8"/>
  <c r="CW14" i="8"/>
  <c r="C103" i="25" l="1"/>
  <c r="D103" i="25"/>
  <c r="G101" i="25"/>
  <c r="F102" i="25"/>
  <c r="E102" i="25"/>
  <c r="E102" i="24"/>
  <c r="D103" i="24"/>
  <c r="CX14" i="8"/>
  <c r="CY14" i="8"/>
  <c r="C103" i="24"/>
  <c r="G101" i="24"/>
  <c r="F102" i="24"/>
  <c r="CP11" i="8"/>
  <c r="CR11" i="8"/>
  <c r="CQ11" i="8"/>
  <c r="CO12" i="8"/>
  <c r="E5" i="25"/>
  <c r="C6" i="25"/>
  <c r="C6" i="24"/>
  <c r="DK11" i="8"/>
  <c r="D6" i="25"/>
  <c r="DO11" i="8"/>
  <c r="D6" i="24"/>
  <c r="DN11" i="8"/>
  <c r="H4" i="24"/>
  <c r="F4" i="24"/>
  <c r="G5" i="24"/>
  <c r="DB13" i="8"/>
  <c r="DD12" i="8"/>
  <c r="DC12" i="8"/>
  <c r="DE12" i="8"/>
  <c r="DF12" i="8"/>
  <c r="G5" i="25"/>
  <c r="F4" i="25"/>
  <c r="H4" i="25"/>
  <c r="E5" i="24"/>
  <c r="CU15" i="8"/>
  <c r="CV15" i="8"/>
  <c r="CW15" i="8"/>
  <c r="DL12" i="8"/>
  <c r="DJ16" i="8"/>
  <c r="DM12" i="8"/>
  <c r="DI12" i="8"/>
  <c r="F103" i="24" l="1"/>
  <c r="C104" i="25"/>
  <c r="E103" i="25"/>
  <c r="D104" i="25"/>
  <c r="G102" i="25"/>
  <c r="F103" i="25"/>
  <c r="G102" i="24"/>
  <c r="E103" i="24"/>
  <c r="CX15" i="8"/>
  <c r="D104" i="24"/>
  <c r="CY15" i="8"/>
  <c r="C104" i="24"/>
  <c r="CR12" i="8"/>
  <c r="CP12" i="8"/>
  <c r="CO13" i="8"/>
  <c r="CQ12" i="8"/>
  <c r="F5" i="25"/>
  <c r="H5" i="25"/>
  <c r="G6" i="25"/>
  <c r="E6" i="24"/>
  <c r="E6" i="25"/>
  <c r="D7" i="25"/>
  <c r="DO12" i="8"/>
  <c r="C7" i="25"/>
  <c r="C7" i="24"/>
  <c r="DK12" i="8"/>
  <c r="DN12" i="8"/>
  <c r="D7" i="24"/>
  <c r="F5" i="24"/>
  <c r="H5" i="24"/>
  <c r="G6" i="24"/>
  <c r="DB14" i="8"/>
  <c r="DE13" i="8"/>
  <c r="DC13" i="8"/>
  <c r="DD13" i="8"/>
  <c r="DF13" i="8"/>
  <c r="CV16" i="8"/>
  <c r="DI13" i="8"/>
  <c r="DM13" i="8"/>
  <c r="DL13" i="8"/>
  <c r="CU16" i="8"/>
  <c r="DJ17" i="8"/>
  <c r="CW16" i="8"/>
  <c r="F104" i="25" l="1"/>
  <c r="C105" i="25"/>
  <c r="G103" i="25"/>
  <c r="D105" i="25"/>
  <c r="E104" i="25"/>
  <c r="G103" i="24"/>
  <c r="F104" i="24"/>
  <c r="C105" i="24"/>
  <c r="CX16" i="8"/>
  <c r="D105" i="24"/>
  <c r="CY16" i="8"/>
  <c r="E104" i="24"/>
  <c r="CQ13" i="8"/>
  <c r="CP13" i="8"/>
  <c r="CR13" i="8"/>
  <c r="CO14" i="8"/>
  <c r="F6" i="24"/>
  <c r="G7" i="24"/>
  <c r="H6" i="24"/>
  <c r="F6" i="25"/>
  <c r="G7" i="25"/>
  <c r="H6" i="25"/>
  <c r="E7" i="24"/>
  <c r="D8" i="24"/>
  <c r="DN13" i="8"/>
  <c r="D8" i="25"/>
  <c r="DO13" i="8"/>
  <c r="C8" i="25"/>
  <c r="C8" i="24"/>
  <c r="DK13" i="8"/>
  <c r="E7" i="25"/>
  <c r="DD14" i="8"/>
  <c r="DB15" i="8"/>
  <c r="DE14" i="8"/>
  <c r="DC14" i="8"/>
  <c r="DF14" i="8"/>
  <c r="DJ18" i="8"/>
  <c r="DI14" i="8"/>
  <c r="DM14" i="8"/>
  <c r="DL14" i="8"/>
  <c r="CU17" i="8"/>
  <c r="CV17" i="8"/>
  <c r="CW17" i="8"/>
  <c r="C106" i="25" l="1"/>
  <c r="D106" i="25"/>
  <c r="G104" i="25"/>
  <c r="F105" i="25"/>
  <c r="E105" i="25"/>
  <c r="D106" i="24"/>
  <c r="CX17" i="8"/>
  <c r="CY17" i="8"/>
  <c r="C106" i="24"/>
  <c r="F105" i="24"/>
  <c r="G104" i="24"/>
  <c r="E105" i="24"/>
  <c r="CP14" i="8"/>
  <c r="CR14" i="8"/>
  <c r="CO15" i="8"/>
  <c r="CQ14" i="8"/>
  <c r="F7" i="24"/>
  <c r="H7" i="24"/>
  <c r="G8" i="24"/>
  <c r="D9" i="24"/>
  <c r="DN14" i="8"/>
  <c r="C9" i="25"/>
  <c r="DK14" i="8"/>
  <c r="C9" i="24"/>
  <c r="D9" i="25"/>
  <c r="DO14" i="8"/>
  <c r="DE15" i="8"/>
  <c r="DC15" i="8"/>
  <c r="DD15" i="8"/>
  <c r="DB16" i="8"/>
  <c r="DF15" i="8"/>
  <c r="G8" i="25"/>
  <c r="F7" i="25"/>
  <c r="H7" i="25"/>
  <c r="E8" i="25"/>
  <c r="E8" i="24"/>
  <c r="CU18" i="8"/>
  <c r="DM15" i="8"/>
  <c r="DL15" i="8"/>
  <c r="CW18" i="8"/>
  <c r="DJ19" i="8"/>
  <c r="CV18" i="8"/>
  <c r="DI15" i="8"/>
  <c r="C107" i="25" l="1"/>
  <c r="E106" i="25"/>
  <c r="F107" i="25" s="1"/>
  <c r="D107" i="25"/>
  <c r="G105" i="25"/>
  <c r="F106" i="25"/>
  <c r="C107" i="24"/>
  <c r="D107" i="24"/>
  <c r="CX18" i="8"/>
  <c r="CY18" i="8"/>
  <c r="CP15" i="8"/>
  <c r="CQ15" i="8"/>
  <c r="CO16" i="8"/>
  <c r="CR15" i="8"/>
  <c r="G105" i="24"/>
  <c r="F106" i="24"/>
  <c r="E106" i="24"/>
  <c r="D10" i="25"/>
  <c r="DO15" i="8"/>
  <c r="D10" i="24"/>
  <c r="DN15" i="8"/>
  <c r="C10" i="25"/>
  <c r="C10" i="24"/>
  <c r="DK15" i="8"/>
  <c r="E9" i="25"/>
  <c r="F8" i="24"/>
  <c r="H8" i="24"/>
  <c r="G9" i="24"/>
  <c r="F8" i="25"/>
  <c r="H8" i="25"/>
  <c r="G9" i="25"/>
  <c r="DC16" i="8"/>
  <c r="DD16" i="8"/>
  <c r="DB17" i="8"/>
  <c r="DE16" i="8"/>
  <c r="DF16" i="8"/>
  <c r="E9" i="24"/>
  <c r="CW19" i="8"/>
  <c r="DI16" i="8"/>
  <c r="CU19" i="8"/>
  <c r="DJ20" i="8"/>
  <c r="CV19" i="8"/>
  <c r="DM16" i="8"/>
  <c r="DL16" i="8"/>
  <c r="C108" i="25" l="1"/>
  <c r="G106" i="25"/>
  <c r="D108" i="25"/>
  <c r="E107" i="25"/>
  <c r="E107" i="24"/>
  <c r="F108" i="24" s="1"/>
  <c r="CY19" i="8"/>
  <c r="D108" i="24"/>
  <c r="CX19" i="8"/>
  <c r="C108" i="24"/>
  <c r="G106" i="24"/>
  <c r="F107" i="24"/>
  <c r="CR16" i="8"/>
  <c r="CQ16" i="8"/>
  <c r="CP16" i="8"/>
  <c r="CO17" i="8"/>
  <c r="C11" i="25"/>
  <c r="DK16" i="8"/>
  <c r="C11" i="24"/>
  <c r="D11" i="24"/>
  <c r="DN16" i="8"/>
  <c r="D11" i="25"/>
  <c r="DO16" i="8"/>
  <c r="G10" i="24"/>
  <c r="F9" i="24"/>
  <c r="H9" i="24"/>
  <c r="E10" i="24"/>
  <c r="E10" i="25"/>
  <c r="DB18" i="8"/>
  <c r="DE17" i="8"/>
  <c r="DC17" i="8"/>
  <c r="DD17" i="8"/>
  <c r="DF17" i="8"/>
  <c r="H9" i="25"/>
  <c r="F9" i="25"/>
  <c r="G10" i="25"/>
  <c r="CW20" i="8"/>
  <c r="DM17" i="8"/>
  <c r="DI17" i="8"/>
  <c r="DJ21" i="8"/>
  <c r="CV20" i="8"/>
  <c r="DL17" i="8"/>
  <c r="CU20" i="8"/>
  <c r="C109" i="25" l="1"/>
  <c r="E108" i="25"/>
  <c r="F109" i="25" s="1"/>
  <c r="D109" i="25"/>
  <c r="G107" i="25"/>
  <c r="F108" i="25"/>
  <c r="G107" i="24"/>
  <c r="E108" i="24"/>
  <c r="F109" i="24" s="1"/>
  <c r="D109" i="24"/>
  <c r="CX20" i="8"/>
  <c r="CY20" i="8"/>
  <c r="C109" i="24"/>
  <c r="CP17" i="8"/>
  <c r="CQ17" i="8"/>
  <c r="CO18" i="8"/>
  <c r="CR17" i="8"/>
  <c r="E11" i="25"/>
  <c r="H11" i="25" s="1"/>
  <c r="E11" i="24"/>
  <c r="F11" i="24" s="1"/>
  <c r="D12" i="25"/>
  <c r="DO17" i="8"/>
  <c r="C12" i="25"/>
  <c r="C12" i="24"/>
  <c r="DK17" i="8"/>
  <c r="D12" i="24"/>
  <c r="DN17" i="8"/>
  <c r="DD18" i="8"/>
  <c r="DB19" i="8"/>
  <c r="DE18" i="8"/>
  <c r="DC18" i="8"/>
  <c r="DF18" i="8"/>
  <c r="G11" i="24"/>
  <c r="H10" i="24"/>
  <c r="F10" i="24"/>
  <c r="F10" i="25"/>
  <c r="G11" i="25"/>
  <c r="H10" i="25"/>
  <c r="CW21" i="8"/>
  <c r="DL18" i="8"/>
  <c r="DI18" i="8"/>
  <c r="DJ22" i="8"/>
  <c r="DM18" i="8"/>
  <c r="CV21" i="8"/>
  <c r="CU21" i="8"/>
  <c r="G108" i="25" l="1"/>
  <c r="C110" i="25"/>
  <c r="D110" i="25"/>
  <c r="E109" i="25"/>
  <c r="G108" i="24"/>
  <c r="CY21" i="8"/>
  <c r="CX21" i="8"/>
  <c r="D110" i="24"/>
  <c r="C110" i="24"/>
  <c r="CR18" i="8"/>
  <c r="CO19" i="8"/>
  <c r="CQ18" i="8"/>
  <c r="CP18" i="8"/>
  <c r="E109" i="24"/>
  <c r="G12" i="25"/>
  <c r="F11" i="25"/>
  <c r="H11" i="24"/>
  <c r="G12" i="24"/>
  <c r="D13" i="25"/>
  <c r="DO18" i="8"/>
  <c r="D13" i="24"/>
  <c r="DN18" i="8"/>
  <c r="C13" i="25"/>
  <c r="DK18" i="8"/>
  <c r="C13" i="24"/>
  <c r="DB20" i="8"/>
  <c r="DE19" i="8"/>
  <c r="DC19" i="8"/>
  <c r="DD19" i="8"/>
  <c r="DF19" i="8"/>
  <c r="E12" i="24"/>
  <c r="E12" i="25"/>
  <c r="CW22" i="8"/>
  <c r="DM19" i="8"/>
  <c r="DJ23" i="8"/>
  <c r="DI19" i="8"/>
  <c r="DL19" i="8"/>
  <c r="CV22" i="8"/>
  <c r="CU22" i="8"/>
  <c r="C111" i="25" l="1"/>
  <c r="D111" i="25"/>
  <c r="G109" i="25"/>
  <c r="F110" i="25"/>
  <c r="E110" i="25"/>
  <c r="E110" i="24"/>
  <c r="G110" i="24" s="1"/>
  <c r="C111" i="24"/>
  <c r="D111" i="24"/>
  <c r="CX22" i="8"/>
  <c r="CY22" i="8"/>
  <c r="G109" i="24"/>
  <c r="F110" i="24"/>
  <c r="CP19" i="8"/>
  <c r="CR19" i="8"/>
  <c r="CQ19" i="8"/>
  <c r="CO20" i="8"/>
  <c r="D14" i="24"/>
  <c r="DN19" i="8"/>
  <c r="D14" i="25"/>
  <c r="DO19" i="8"/>
  <c r="C14" i="25"/>
  <c r="DK19" i="8"/>
  <c r="C14" i="24"/>
  <c r="F12" i="25"/>
  <c r="G13" i="25"/>
  <c r="H12" i="25"/>
  <c r="F12" i="24"/>
  <c r="G13" i="24"/>
  <c r="H12" i="24"/>
  <c r="DD20" i="8"/>
  <c r="DB21" i="8"/>
  <c r="DE20" i="8"/>
  <c r="DC20" i="8"/>
  <c r="DF20" i="8"/>
  <c r="E13" i="24"/>
  <c r="E13" i="25"/>
  <c r="CU23" i="8"/>
  <c r="DI20" i="8"/>
  <c r="CW23" i="8"/>
  <c r="DJ24" i="8"/>
  <c r="DM20" i="8"/>
  <c r="DL20" i="8"/>
  <c r="CV23" i="8"/>
  <c r="C112" i="25" l="1"/>
  <c r="D112" i="25"/>
  <c r="G110" i="25"/>
  <c r="F111" i="25"/>
  <c r="E111" i="25"/>
  <c r="F111" i="24"/>
  <c r="E111" i="24"/>
  <c r="F112" i="24" s="1"/>
  <c r="CY23" i="8"/>
  <c r="C112" i="24"/>
  <c r="D112" i="24"/>
  <c r="CX23" i="8"/>
  <c r="CR20" i="8"/>
  <c r="CP20" i="8"/>
  <c r="CO21" i="8"/>
  <c r="CQ20" i="8"/>
  <c r="D15" i="25"/>
  <c r="DO20" i="8"/>
  <c r="D15" i="24"/>
  <c r="DN20" i="8"/>
  <c r="C15" i="25"/>
  <c r="C15" i="24"/>
  <c r="DK20" i="8"/>
  <c r="H13" i="24"/>
  <c r="F13" i="24"/>
  <c r="G14" i="24"/>
  <c r="DD21" i="8"/>
  <c r="DB22" i="8"/>
  <c r="DE21" i="8"/>
  <c r="DC21" i="8"/>
  <c r="DF21" i="8"/>
  <c r="E14" i="24"/>
  <c r="F13" i="25"/>
  <c r="G14" i="25"/>
  <c r="H13" i="25"/>
  <c r="E14" i="25"/>
  <c r="DM21" i="8"/>
  <c r="DI21" i="8"/>
  <c r="CV24" i="8"/>
  <c r="DJ25" i="8"/>
  <c r="CU24" i="8"/>
  <c r="CW24" i="8"/>
  <c r="DL21" i="8"/>
  <c r="C113" i="25" l="1"/>
  <c r="D113" i="25"/>
  <c r="G111" i="25"/>
  <c r="F112" i="25"/>
  <c r="E112" i="25"/>
  <c r="G111" i="24"/>
  <c r="C113" i="24"/>
  <c r="CY24" i="8"/>
  <c r="CX24" i="8"/>
  <c r="D113" i="24"/>
  <c r="CQ21" i="8"/>
  <c r="CR21" i="8"/>
  <c r="CO22" i="8"/>
  <c r="CP21" i="8"/>
  <c r="E112" i="24"/>
  <c r="D16" i="25"/>
  <c r="DO21" i="8"/>
  <c r="C16" i="25"/>
  <c r="DK21" i="8"/>
  <c r="C16" i="24"/>
  <c r="D16" i="24"/>
  <c r="DN21" i="8"/>
  <c r="F14" i="25"/>
  <c r="G15" i="25"/>
  <c r="H14" i="25"/>
  <c r="G15" i="24"/>
  <c r="H14" i="24"/>
  <c r="F14" i="24"/>
  <c r="DE22" i="8"/>
  <c r="DC22" i="8"/>
  <c r="DD22" i="8"/>
  <c r="DB23" i="8"/>
  <c r="DF22" i="8"/>
  <c r="E15" i="24"/>
  <c r="E15" i="25"/>
  <c r="DJ26" i="8"/>
  <c r="DM22" i="8"/>
  <c r="DI22" i="8"/>
  <c r="CW25" i="8"/>
  <c r="CU25" i="8"/>
  <c r="DL22" i="8"/>
  <c r="CV25" i="8"/>
  <c r="C114" i="25" l="1"/>
  <c r="D114" i="25"/>
  <c r="G112" i="25"/>
  <c r="F113" i="25"/>
  <c r="E113" i="25"/>
  <c r="E113" i="24"/>
  <c r="F114" i="24" s="1"/>
  <c r="CY25" i="8"/>
  <c r="D114" i="24"/>
  <c r="CX25" i="8"/>
  <c r="C114" i="24"/>
  <c r="F113" i="24"/>
  <c r="G112" i="24"/>
  <c r="CO23" i="8"/>
  <c r="CP22" i="8"/>
  <c r="CR22" i="8"/>
  <c r="CQ22" i="8"/>
  <c r="E16" i="24"/>
  <c r="G17" i="24" s="1"/>
  <c r="E16" i="25"/>
  <c r="G17" i="25" s="1"/>
  <c r="C17" i="25"/>
  <c r="DK22" i="8"/>
  <c r="C17" i="24"/>
  <c r="D17" i="25"/>
  <c r="DO22" i="8"/>
  <c r="D17" i="24"/>
  <c r="DN22" i="8"/>
  <c r="H15" i="25"/>
  <c r="F15" i="25"/>
  <c r="G16" i="25"/>
  <c r="F15" i="24"/>
  <c r="H15" i="24"/>
  <c r="G16" i="24"/>
  <c r="DE23" i="8"/>
  <c r="DC23" i="8"/>
  <c r="DD23" i="8"/>
  <c r="DB24" i="8"/>
  <c r="DF23" i="8"/>
  <c r="CV26" i="8"/>
  <c r="DI23" i="8"/>
  <c r="DJ27" i="8"/>
  <c r="DM23" i="8"/>
  <c r="CW26" i="8"/>
  <c r="CU26" i="8"/>
  <c r="DL23" i="8"/>
  <c r="C115" i="25" l="1"/>
  <c r="E114" i="25"/>
  <c r="F115" i="25" s="1"/>
  <c r="D115" i="25"/>
  <c r="G113" i="25"/>
  <c r="F114" i="25"/>
  <c r="G113" i="24"/>
  <c r="E114" i="24"/>
  <c r="G114" i="24" s="1"/>
  <c r="CY26" i="8"/>
  <c r="C115" i="24"/>
  <c r="CX26" i="8"/>
  <c r="D115" i="24"/>
  <c r="CP23" i="8"/>
  <c r="CQ23" i="8"/>
  <c r="CR23" i="8"/>
  <c r="CO24" i="8"/>
  <c r="E17" i="25"/>
  <c r="F17" i="25" s="1"/>
  <c r="E17" i="24"/>
  <c r="H17" i="24" s="1"/>
  <c r="F16" i="24"/>
  <c r="H16" i="24"/>
  <c r="F16" i="25"/>
  <c r="H16" i="25"/>
  <c r="D18" i="25"/>
  <c r="DO23" i="8"/>
  <c r="D18" i="24"/>
  <c r="DN23" i="8"/>
  <c r="C18" i="25"/>
  <c r="DK23" i="8"/>
  <c r="C18" i="24"/>
  <c r="DE24" i="8"/>
  <c r="DB25" i="8"/>
  <c r="DD24" i="8"/>
  <c r="DC24" i="8"/>
  <c r="DF24" i="8"/>
  <c r="DJ28" i="8"/>
  <c r="DM24" i="8"/>
  <c r="CW27" i="8"/>
  <c r="CV27" i="8"/>
  <c r="DI24" i="8"/>
  <c r="CU27" i="8"/>
  <c r="DL24" i="8"/>
  <c r="C116" i="25" l="1"/>
  <c r="G114" i="25"/>
  <c r="E115" i="25"/>
  <c r="F116" i="25" s="1"/>
  <c r="D116" i="25"/>
  <c r="F115" i="24"/>
  <c r="F17" i="24"/>
  <c r="E115" i="24"/>
  <c r="G115" i="24" s="1"/>
  <c r="C116" i="24"/>
  <c r="CY27" i="8"/>
  <c r="D116" i="24"/>
  <c r="CX27" i="8"/>
  <c r="CP24" i="8"/>
  <c r="CR24" i="8"/>
  <c r="CQ24" i="8"/>
  <c r="CO25" i="8"/>
  <c r="CR25" i="8" s="1"/>
  <c r="G18" i="25"/>
  <c r="H17" i="25"/>
  <c r="G18" i="24"/>
  <c r="D19" i="25"/>
  <c r="DO24" i="8"/>
  <c r="D19" i="24"/>
  <c r="DN24" i="8"/>
  <c r="C19" i="25"/>
  <c r="DK24" i="8"/>
  <c r="C19" i="24"/>
  <c r="DD25" i="8"/>
  <c r="DC25" i="8"/>
  <c r="DE25" i="8"/>
  <c r="DB26" i="8"/>
  <c r="DF25" i="8"/>
  <c r="E18" i="24"/>
  <c r="E18" i="25"/>
  <c r="CV28" i="8"/>
  <c r="DI25" i="8"/>
  <c r="DL25" i="8"/>
  <c r="CW28" i="8"/>
  <c r="DJ29" i="8"/>
  <c r="CU28" i="8"/>
  <c r="DM25" i="8"/>
  <c r="G115" i="25" l="1"/>
  <c r="C117" i="25"/>
  <c r="D117" i="25"/>
  <c r="E116" i="25"/>
  <c r="F116" i="24"/>
  <c r="E116" i="24"/>
  <c r="F117" i="24" s="1"/>
  <c r="C117" i="24"/>
  <c r="CX28" i="8"/>
  <c r="D117" i="24"/>
  <c r="CY28" i="8"/>
  <c r="CP25" i="8"/>
  <c r="CQ25" i="8"/>
  <c r="CO26" i="8"/>
  <c r="C20" i="25"/>
  <c r="DK25" i="8"/>
  <c r="C20" i="24"/>
  <c r="D20" i="25"/>
  <c r="DO25" i="8"/>
  <c r="D20" i="24"/>
  <c r="DN25" i="8"/>
  <c r="F18" i="25"/>
  <c r="G19" i="25"/>
  <c r="H18" i="25"/>
  <c r="DC26" i="8"/>
  <c r="DE26" i="8"/>
  <c r="DB27" i="8"/>
  <c r="DD26" i="8"/>
  <c r="DF26" i="8"/>
  <c r="E19" i="24"/>
  <c r="E19" i="25"/>
  <c r="G19" i="24"/>
  <c r="F18" i="24"/>
  <c r="H18" i="24"/>
  <c r="DJ30" i="8"/>
  <c r="CV29" i="8"/>
  <c r="DI26" i="8"/>
  <c r="CU29" i="8"/>
  <c r="CW29" i="8"/>
  <c r="DL26" i="8"/>
  <c r="DM26" i="8"/>
  <c r="C118" i="25" l="1"/>
  <c r="D118" i="25"/>
  <c r="G116" i="25"/>
  <c r="F117" i="25"/>
  <c r="E117" i="25"/>
  <c r="G116" i="24"/>
  <c r="E117" i="24"/>
  <c r="F118" i="24" s="1"/>
  <c r="CY29" i="8"/>
  <c r="C118" i="24"/>
  <c r="D118" i="24"/>
  <c r="CX29" i="8"/>
  <c r="CP26" i="8"/>
  <c r="CR26" i="8"/>
  <c r="CQ26" i="8"/>
  <c r="CO27" i="8"/>
  <c r="D21" i="24"/>
  <c r="DN26" i="8"/>
  <c r="D21" i="25"/>
  <c r="DO26" i="8"/>
  <c r="C21" i="25"/>
  <c r="C21" i="24"/>
  <c r="DK26" i="8"/>
  <c r="F19" i="25"/>
  <c r="H19" i="25"/>
  <c r="G20" i="25"/>
  <c r="E20" i="24"/>
  <c r="E20" i="25"/>
  <c r="G20" i="24"/>
  <c r="F19" i="24"/>
  <c r="H19" i="24"/>
  <c r="DD27" i="8"/>
  <c r="DB28" i="8"/>
  <c r="DE27" i="8"/>
  <c r="DC27" i="8"/>
  <c r="DF27" i="8"/>
  <c r="CW30" i="8"/>
  <c r="DL27" i="8"/>
  <c r="DJ31" i="8"/>
  <c r="CV30" i="8"/>
  <c r="DI27" i="8"/>
  <c r="CU30" i="8"/>
  <c r="DM27" i="8"/>
  <c r="C119" i="25" l="1"/>
  <c r="D119" i="25"/>
  <c r="G117" i="25"/>
  <c r="F118" i="25"/>
  <c r="E118" i="25"/>
  <c r="G117" i="24"/>
  <c r="E118" i="24"/>
  <c r="F119" i="24" s="1"/>
  <c r="D119" i="24"/>
  <c r="CX30" i="8"/>
  <c r="CY30" i="8"/>
  <c r="C119" i="24"/>
  <c r="CO28" i="8"/>
  <c r="CP27" i="8"/>
  <c r="CR27" i="8"/>
  <c r="CQ27" i="8"/>
  <c r="D22" i="25"/>
  <c r="DO27" i="8"/>
  <c r="D22" i="24"/>
  <c r="DN27" i="8"/>
  <c r="C22" i="25"/>
  <c r="DK27" i="8"/>
  <c r="C22" i="24"/>
  <c r="G21" i="24"/>
  <c r="F20" i="24"/>
  <c r="H20" i="24"/>
  <c r="E21" i="25"/>
  <c r="E21" i="24"/>
  <c r="DC28" i="8"/>
  <c r="DE28" i="8"/>
  <c r="DD28" i="8"/>
  <c r="DB29" i="8"/>
  <c r="DF28" i="8"/>
  <c r="F20" i="25"/>
  <c r="G21" i="25"/>
  <c r="H20" i="25"/>
  <c r="CU31" i="8"/>
  <c r="DM28" i="8"/>
  <c r="DL28" i="8"/>
  <c r="DI28" i="8"/>
  <c r="DJ32" i="8"/>
  <c r="CW31" i="8"/>
  <c r="CV31" i="8"/>
  <c r="E119" i="25" l="1"/>
  <c r="G119" i="25" s="1"/>
  <c r="C120" i="25"/>
  <c r="D120" i="25"/>
  <c r="G118" i="25"/>
  <c r="F119" i="25"/>
  <c r="G118" i="24"/>
  <c r="CY31" i="8"/>
  <c r="CX31" i="8"/>
  <c r="D120" i="24"/>
  <c r="C120" i="24"/>
  <c r="CP28" i="8"/>
  <c r="CR28" i="8"/>
  <c r="CQ28" i="8"/>
  <c r="CO29" i="8"/>
  <c r="E119" i="24"/>
  <c r="E22" i="24"/>
  <c r="F22" i="24" s="1"/>
  <c r="E22" i="25"/>
  <c r="F22" i="25" s="1"/>
  <c r="DO28" i="8"/>
  <c r="D23" i="25"/>
  <c r="C23" i="25"/>
  <c r="C23" i="24"/>
  <c r="DK28" i="8"/>
  <c r="D23" i="24"/>
  <c r="DN28" i="8"/>
  <c r="DC29" i="8"/>
  <c r="DD29" i="8"/>
  <c r="DB30" i="8"/>
  <c r="DE29" i="8"/>
  <c r="DF29" i="8"/>
  <c r="F21" i="24"/>
  <c r="G22" i="24"/>
  <c r="H21" i="24"/>
  <c r="H21" i="25"/>
  <c r="F21" i="25"/>
  <c r="G22" i="25"/>
  <c r="DM29" i="8"/>
  <c r="DI29" i="8"/>
  <c r="CW32" i="8"/>
  <c r="CU32" i="8"/>
  <c r="CV32" i="8"/>
  <c r="DL29" i="8"/>
  <c r="DJ33" i="8"/>
  <c r="F120" i="25" l="1"/>
  <c r="C121" i="25"/>
  <c r="D121" i="25"/>
  <c r="E120" i="25"/>
  <c r="E120" i="24"/>
  <c r="G120" i="24" s="1"/>
  <c r="CY32" i="8"/>
  <c r="C121" i="24"/>
  <c r="CX32" i="8"/>
  <c r="D121" i="24"/>
  <c r="F120" i="24"/>
  <c r="G119" i="24"/>
  <c r="CP29" i="8"/>
  <c r="CR29" i="8"/>
  <c r="CQ29" i="8"/>
  <c r="CO30" i="8"/>
  <c r="E23" i="24"/>
  <c r="F23" i="24" s="1"/>
  <c r="H22" i="25"/>
  <c r="G23" i="25"/>
  <c r="G23" i="24"/>
  <c r="H22" i="24"/>
  <c r="D24" i="25"/>
  <c r="DO29" i="8"/>
  <c r="C24" i="25"/>
  <c r="C24" i="24"/>
  <c r="DK29" i="8"/>
  <c r="D24" i="24"/>
  <c r="DN29" i="8"/>
  <c r="DE30" i="8"/>
  <c r="DC30" i="8"/>
  <c r="DD30" i="8"/>
  <c r="DB31" i="8"/>
  <c r="DF30" i="8"/>
  <c r="E23" i="25"/>
  <c r="CU33" i="8"/>
  <c r="DM30" i="8"/>
  <c r="CV33" i="8"/>
  <c r="DI30" i="8"/>
  <c r="DJ34" i="8"/>
  <c r="CW33" i="8"/>
  <c r="DL30" i="8"/>
  <c r="C122" i="25" l="1"/>
  <c r="D122" i="25"/>
  <c r="G120" i="25"/>
  <c r="F121" i="25"/>
  <c r="E121" i="25"/>
  <c r="F121" i="24"/>
  <c r="E121" i="24"/>
  <c r="G121" i="24" s="1"/>
  <c r="CX33" i="8"/>
  <c r="D122" i="24"/>
  <c r="CY33" i="8"/>
  <c r="C122" i="24"/>
  <c r="CQ30" i="8"/>
  <c r="CO31" i="8"/>
  <c r="CP30" i="8"/>
  <c r="CR30" i="8"/>
  <c r="G24" i="24"/>
  <c r="H23" i="24"/>
  <c r="E24" i="24"/>
  <c r="F24" i="24" s="1"/>
  <c r="D25" i="25"/>
  <c r="DO30" i="8"/>
  <c r="D25" i="24"/>
  <c r="DN30" i="8"/>
  <c r="C25" i="25"/>
  <c r="C25" i="24"/>
  <c r="DK30" i="8"/>
  <c r="G24" i="25"/>
  <c r="F23" i="25"/>
  <c r="H23" i="25"/>
  <c r="DB32" i="8"/>
  <c r="DE31" i="8"/>
  <c r="DC31" i="8"/>
  <c r="DD31" i="8"/>
  <c r="DF31" i="8"/>
  <c r="E24" i="25"/>
  <c r="CW34" i="8"/>
  <c r="CV34" i="8"/>
  <c r="DL31" i="8"/>
  <c r="DM31" i="8"/>
  <c r="DJ35" i="8"/>
  <c r="CU34" i="8"/>
  <c r="DI31" i="8"/>
  <c r="E122" i="25" l="1"/>
  <c r="F123" i="25" s="1"/>
  <c r="C123" i="25"/>
  <c r="D123" i="25"/>
  <c r="G121" i="25"/>
  <c r="F122" i="25"/>
  <c r="F122" i="24"/>
  <c r="CY34" i="8"/>
  <c r="C123" i="24"/>
  <c r="CX34" i="8"/>
  <c r="D123" i="24"/>
  <c r="CR31" i="8"/>
  <c r="CO32" i="8"/>
  <c r="CQ31" i="8"/>
  <c r="CP31" i="8"/>
  <c r="E122" i="24"/>
  <c r="D26" i="25"/>
  <c r="H24" i="24"/>
  <c r="G25" i="24"/>
  <c r="D26" i="24"/>
  <c r="DN31" i="8"/>
  <c r="DO31" i="8"/>
  <c r="C26" i="24"/>
  <c r="C26" i="25"/>
  <c r="DK31" i="8"/>
  <c r="F24" i="25"/>
  <c r="H24" i="25"/>
  <c r="G25" i="25"/>
  <c r="DC32" i="8"/>
  <c r="DD32" i="8"/>
  <c r="DE32" i="8"/>
  <c r="DB33" i="8"/>
  <c r="DF32" i="8"/>
  <c r="E25" i="24"/>
  <c r="E25" i="25"/>
  <c r="G26" i="25" s="1"/>
  <c r="DJ36" i="8"/>
  <c r="DI32" i="8"/>
  <c r="CW35" i="8"/>
  <c r="DL32" i="8"/>
  <c r="CV35" i="8"/>
  <c r="CU35" i="8"/>
  <c r="DM32" i="8"/>
  <c r="G122" i="25" l="1"/>
  <c r="C124" i="25"/>
  <c r="D124" i="25"/>
  <c r="E123" i="25"/>
  <c r="C124" i="24"/>
  <c r="CX35" i="8"/>
  <c r="D124" i="24"/>
  <c r="CY35" i="8"/>
  <c r="CR32" i="8"/>
  <c r="CO33" i="8"/>
  <c r="CP32" i="8"/>
  <c r="CQ32" i="8"/>
  <c r="E123" i="24"/>
  <c r="G122" i="24"/>
  <c r="F123" i="24"/>
  <c r="D27" i="25"/>
  <c r="E26" i="25"/>
  <c r="DO32" i="8"/>
  <c r="DN32" i="8"/>
  <c r="D27" i="24"/>
  <c r="C27" i="24"/>
  <c r="DK32" i="8"/>
  <c r="C27" i="25"/>
  <c r="H25" i="25"/>
  <c r="F25" i="25"/>
  <c r="F25" i="24"/>
  <c r="H25" i="24"/>
  <c r="G26" i="24"/>
  <c r="DC33" i="8"/>
  <c r="DB34" i="8"/>
  <c r="DE33" i="8"/>
  <c r="DD33" i="8"/>
  <c r="DF33" i="8"/>
  <c r="E26" i="24"/>
  <c r="CU36" i="8"/>
  <c r="CV36" i="8"/>
  <c r="DM33" i="8"/>
  <c r="DL33" i="8"/>
  <c r="CW36" i="8"/>
  <c r="DI33" i="8"/>
  <c r="DJ37" i="8"/>
  <c r="C125" i="25" l="1"/>
  <c r="D125" i="25"/>
  <c r="G123" i="25"/>
  <c r="F124" i="25"/>
  <c r="E124" i="25"/>
  <c r="CY36" i="8"/>
  <c r="CX36" i="8"/>
  <c r="D125" i="24"/>
  <c r="C125" i="24"/>
  <c r="CR33" i="8"/>
  <c r="CP33" i="8"/>
  <c r="CQ33" i="8"/>
  <c r="CO34" i="8"/>
  <c r="E124" i="24"/>
  <c r="F124" i="24"/>
  <c r="G123" i="24"/>
  <c r="D28" i="25"/>
  <c r="E27" i="25"/>
  <c r="G28" i="25" s="1"/>
  <c r="F26" i="25"/>
  <c r="H26" i="25"/>
  <c r="G27" i="25"/>
  <c r="E27" i="24"/>
  <c r="G28" i="24" s="1"/>
  <c r="DO33" i="8"/>
  <c r="D28" i="24"/>
  <c r="DN33" i="8"/>
  <c r="C28" i="24"/>
  <c r="DK33" i="8"/>
  <c r="C28" i="25"/>
  <c r="DB35" i="8"/>
  <c r="DD34" i="8"/>
  <c r="DC34" i="8"/>
  <c r="DE34" i="8"/>
  <c r="DF34" i="8"/>
  <c r="F26" i="24"/>
  <c r="H26" i="24"/>
  <c r="G27" i="24"/>
  <c r="CU37" i="8"/>
  <c r="DM34" i="8"/>
  <c r="DJ38" i="8"/>
  <c r="DL34" i="8"/>
  <c r="CV37" i="8"/>
  <c r="CW37" i="8"/>
  <c r="DI34" i="8"/>
  <c r="C126" i="25" l="1"/>
  <c r="D126" i="25"/>
  <c r="G124" i="25"/>
  <c r="F125" i="25"/>
  <c r="E125" i="25"/>
  <c r="E125" i="24"/>
  <c r="F126" i="24" s="1"/>
  <c r="C126" i="24"/>
  <c r="CY37" i="8"/>
  <c r="D126" i="24"/>
  <c r="CX37" i="8"/>
  <c r="F125" i="24"/>
  <c r="G124" i="24"/>
  <c r="CR34" i="8"/>
  <c r="CQ34" i="8"/>
  <c r="CO35" i="8"/>
  <c r="CP34" i="8"/>
  <c r="D29" i="25"/>
  <c r="C29" i="25"/>
  <c r="E28" i="25"/>
  <c r="F27" i="24"/>
  <c r="H27" i="24"/>
  <c r="F27" i="25"/>
  <c r="H27" i="25"/>
  <c r="D29" i="24"/>
  <c r="DN34" i="8"/>
  <c r="DO34" i="8"/>
  <c r="C29" i="24"/>
  <c r="DK34" i="8"/>
  <c r="DE35" i="8"/>
  <c r="DB36" i="8"/>
  <c r="DD35" i="8"/>
  <c r="DC35" i="8"/>
  <c r="DF35" i="8"/>
  <c r="E28" i="24"/>
  <c r="DL35" i="8"/>
  <c r="DM35" i="8"/>
  <c r="CU38" i="8"/>
  <c r="CW38" i="8"/>
  <c r="DI35" i="8"/>
  <c r="DJ39" i="8"/>
  <c r="CV38" i="8"/>
  <c r="C127" i="25" l="1"/>
  <c r="E126" i="25"/>
  <c r="F127" i="25" s="1"/>
  <c r="D127" i="25"/>
  <c r="G125" i="25"/>
  <c r="F126" i="25"/>
  <c r="E126" i="24"/>
  <c r="G126" i="24" s="1"/>
  <c r="G125" i="24"/>
  <c r="CY38" i="8"/>
  <c r="C127" i="24"/>
  <c r="D127" i="24"/>
  <c r="CX38" i="8"/>
  <c r="CP35" i="8"/>
  <c r="CQ35" i="8"/>
  <c r="CO36" i="8"/>
  <c r="CR35" i="8"/>
  <c r="D30" i="25"/>
  <c r="C30" i="25"/>
  <c r="G29" i="25"/>
  <c r="E29" i="25"/>
  <c r="G30" i="25" s="1"/>
  <c r="F28" i="25"/>
  <c r="H28" i="25"/>
  <c r="D30" i="24"/>
  <c r="C30" i="24"/>
  <c r="DK35" i="8"/>
  <c r="DO35" i="8"/>
  <c r="DN35" i="8"/>
  <c r="DE36" i="8"/>
  <c r="DD36" i="8"/>
  <c r="DB37" i="8"/>
  <c r="DC36" i="8"/>
  <c r="DF36" i="8"/>
  <c r="E29" i="24"/>
  <c r="G30" i="24" s="1"/>
  <c r="F28" i="24"/>
  <c r="H28" i="24"/>
  <c r="G29" i="24"/>
  <c r="DI36" i="8"/>
  <c r="DJ40" i="8"/>
  <c r="DL36" i="8"/>
  <c r="CU39" i="8"/>
  <c r="CW39" i="8"/>
  <c r="CV39" i="8"/>
  <c r="DM36" i="8"/>
  <c r="C128" i="25" l="1"/>
  <c r="G126" i="25"/>
  <c r="D128" i="25"/>
  <c r="E127" i="25"/>
  <c r="F127" i="24"/>
  <c r="D128" i="24"/>
  <c r="CX39" i="8"/>
  <c r="C128" i="24"/>
  <c r="CY39" i="8"/>
  <c r="CQ36" i="8"/>
  <c r="CP36" i="8"/>
  <c r="CR36" i="8"/>
  <c r="CO37" i="8"/>
  <c r="E127" i="24"/>
  <c r="D31" i="25"/>
  <c r="E30" i="25"/>
  <c r="C31" i="25"/>
  <c r="F29" i="25"/>
  <c r="H29" i="25"/>
  <c r="C31" i="24"/>
  <c r="D31" i="24"/>
  <c r="DK36" i="8"/>
  <c r="DO36" i="8"/>
  <c r="DN36" i="8"/>
  <c r="E30" i="24"/>
  <c r="G31" i="24" s="1"/>
  <c r="H29" i="24"/>
  <c r="F29" i="24"/>
  <c r="DB38" i="8"/>
  <c r="DC37" i="8"/>
  <c r="DD37" i="8"/>
  <c r="DE37" i="8"/>
  <c r="DF37" i="8"/>
  <c r="CW40" i="8"/>
  <c r="CU40" i="8"/>
  <c r="DJ41" i="8"/>
  <c r="DM37" i="8"/>
  <c r="DL37" i="8"/>
  <c r="CV40" i="8"/>
  <c r="DI37" i="8"/>
  <c r="E128" i="25" l="1"/>
  <c r="F129" i="25" s="1"/>
  <c r="C129" i="25"/>
  <c r="D129" i="25"/>
  <c r="G127" i="25"/>
  <c r="F128" i="25"/>
  <c r="C129" i="24"/>
  <c r="CX40" i="8"/>
  <c r="D129" i="24"/>
  <c r="CY40" i="8"/>
  <c r="F128" i="24"/>
  <c r="G127" i="24"/>
  <c r="CQ37" i="8"/>
  <c r="CO38" i="8"/>
  <c r="CR37" i="8"/>
  <c r="CP37" i="8"/>
  <c r="E128" i="24"/>
  <c r="D32" i="25"/>
  <c r="F30" i="25"/>
  <c r="H30" i="25"/>
  <c r="G31" i="25"/>
  <c r="E31" i="25"/>
  <c r="C32" i="25"/>
  <c r="C32" i="24"/>
  <c r="DK37" i="8"/>
  <c r="DO37" i="8"/>
  <c r="D32" i="24"/>
  <c r="DN37" i="8"/>
  <c r="E31" i="24"/>
  <c r="F30" i="24"/>
  <c r="H30" i="24"/>
  <c r="DB39" i="8"/>
  <c r="DC38" i="8"/>
  <c r="DD38" i="8"/>
  <c r="DE38" i="8"/>
  <c r="DF38" i="8"/>
  <c r="CU41" i="8"/>
  <c r="CW41" i="8"/>
  <c r="DJ42" i="8"/>
  <c r="DL38" i="8"/>
  <c r="CV41" i="8"/>
  <c r="DI38" i="8"/>
  <c r="DM38" i="8"/>
  <c r="G128" i="25" l="1"/>
  <c r="C130" i="25"/>
  <c r="D130" i="25"/>
  <c r="E129" i="25"/>
  <c r="E129" i="24"/>
  <c r="F130" i="24" s="1"/>
  <c r="D130" i="24"/>
  <c r="CX41" i="8"/>
  <c r="CY41" i="8"/>
  <c r="C130" i="24"/>
  <c r="G128" i="24"/>
  <c r="F129" i="24"/>
  <c r="CP38" i="8"/>
  <c r="CO39" i="8"/>
  <c r="CQ38" i="8"/>
  <c r="CR38" i="8"/>
  <c r="C33" i="25"/>
  <c r="D33" i="25"/>
  <c r="F31" i="25"/>
  <c r="H31" i="25"/>
  <c r="G32" i="25"/>
  <c r="E32" i="25"/>
  <c r="G33" i="25" s="1"/>
  <c r="C33" i="24"/>
  <c r="D33" i="24"/>
  <c r="DN38" i="8"/>
  <c r="DO38" i="8"/>
  <c r="DK38" i="8"/>
  <c r="E32" i="24"/>
  <c r="G33" i="24" s="1"/>
  <c r="G32" i="24"/>
  <c r="F31" i="24"/>
  <c r="H31" i="24"/>
  <c r="DC39" i="8"/>
  <c r="DE39" i="8"/>
  <c r="DD39" i="8"/>
  <c r="DB40" i="8"/>
  <c r="DF39" i="8"/>
  <c r="DI39" i="8"/>
  <c r="CW42" i="8"/>
  <c r="DL39" i="8"/>
  <c r="CU42" i="8"/>
  <c r="DM39" i="8"/>
  <c r="CV42" i="8"/>
  <c r="DJ43" i="8"/>
  <c r="C131" i="25" l="1"/>
  <c r="D131" i="25"/>
  <c r="E130" i="25"/>
  <c r="F130" i="25"/>
  <c r="G129" i="25"/>
  <c r="G129" i="24"/>
  <c r="CX42" i="8"/>
  <c r="D131" i="24"/>
  <c r="C131" i="24"/>
  <c r="CY42" i="8"/>
  <c r="CR39" i="8"/>
  <c r="CO40" i="8"/>
  <c r="CQ39" i="8"/>
  <c r="CP39" i="8"/>
  <c r="E130" i="24"/>
  <c r="D34" i="25"/>
  <c r="C34" i="25"/>
  <c r="E33" i="25"/>
  <c r="G34" i="25" s="1"/>
  <c r="F32" i="25"/>
  <c r="H32" i="25"/>
  <c r="E33" i="24"/>
  <c r="F33" i="24" s="1"/>
  <c r="D34" i="24"/>
  <c r="C34" i="24"/>
  <c r="DK39" i="8"/>
  <c r="DN39" i="8"/>
  <c r="DO39" i="8"/>
  <c r="F32" i="24"/>
  <c r="H32" i="24"/>
  <c r="DD40" i="8"/>
  <c r="DB41" i="8"/>
  <c r="DB42" i="8" s="1"/>
  <c r="DE40" i="8"/>
  <c r="DF40" i="8"/>
  <c r="DC40" i="8"/>
  <c r="CU43" i="8"/>
  <c r="DJ44" i="8"/>
  <c r="CV43" i="8"/>
  <c r="DM40" i="8"/>
  <c r="CW43" i="8"/>
  <c r="DL40" i="8"/>
  <c r="DI40" i="8"/>
  <c r="C132" i="25" l="1"/>
  <c r="E131" i="25"/>
  <c r="G131" i="25" s="1"/>
  <c r="D132" i="25"/>
  <c r="G130" i="25"/>
  <c r="F131" i="25"/>
  <c r="E131" i="24"/>
  <c r="G131" i="24" s="1"/>
  <c r="C132" i="24"/>
  <c r="D132" i="24"/>
  <c r="CX43" i="8"/>
  <c r="CY43" i="8"/>
  <c r="CQ40" i="8"/>
  <c r="CO41" i="8"/>
  <c r="CR40" i="8"/>
  <c r="CP40" i="8"/>
  <c r="F131" i="24"/>
  <c r="G130" i="24"/>
  <c r="D35" i="25"/>
  <c r="C35" i="25"/>
  <c r="E34" i="25"/>
  <c r="F33" i="25"/>
  <c r="H33" i="25"/>
  <c r="H33" i="24"/>
  <c r="G34" i="24"/>
  <c r="E34" i="24"/>
  <c r="F34" i="24" s="1"/>
  <c r="D35" i="24"/>
  <c r="C35" i="24"/>
  <c r="DB43" i="8"/>
  <c r="DC42" i="8"/>
  <c r="DD42" i="8"/>
  <c r="DE42" i="8"/>
  <c r="DF42" i="8"/>
  <c r="DK40" i="8"/>
  <c r="DN40" i="8"/>
  <c r="DO40" i="8"/>
  <c r="DD41" i="8"/>
  <c r="DE41" i="8"/>
  <c r="DC41" i="8"/>
  <c r="DF41" i="8"/>
  <c r="DJ45" i="8"/>
  <c r="DJ46" i="8"/>
  <c r="DL41" i="8"/>
  <c r="DM41" i="8"/>
  <c r="DM42" i="8"/>
  <c r="DI42" i="8"/>
  <c r="CV44" i="8"/>
  <c r="DI41" i="8"/>
  <c r="CU44" i="8"/>
  <c r="DL42" i="8"/>
  <c r="CW44" i="8"/>
  <c r="D133" i="25" l="1"/>
  <c r="CY44" i="8"/>
  <c r="CX44" i="8"/>
  <c r="C133" i="25"/>
  <c r="F132" i="25"/>
  <c r="E132" i="25"/>
  <c r="E132" i="24"/>
  <c r="G132" i="24" s="1"/>
  <c r="F132" i="24"/>
  <c r="D133" i="24"/>
  <c r="C133" i="24"/>
  <c r="CR41" i="8"/>
  <c r="CO42" i="8"/>
  <c r="CP41" i="8"/>
  <c r="CQ41" i="8"/>
  <c r="C37" i="25"/>
  <c r="D37" i="25"/>
  <c r="C36" i="25"/>
  <c r="D36" i="25"/>
  <c r="E35" i="25"/>
  <c r="G35" i="25"/>
  <c r="F34" i="25"/>
  <c r="H34" i="25"/>
  <c r="D37" i="24"/>
  <c r="C37" i="24"/>
  <c r="C36" i="24"/>
  <c r="D36" i="24"/>
  <c r="H34" i="24"/>
  <c r="G35" i="24"/>
  <c r="E35" i="24"/>
  <c r="DO41" i="8"/>
  <c r="DK41" i="8"/>
  <c r="DN42" i="8"/>
  <c r="DK42" i="8"/>
  <c r="DN41" i="8"/>
  <c r="DO42" i="8"/>
  <c r="DC43" i="8"/>
  <c r="DB44" i="8"/>
  <c r="DB45" i="8" s="1"/>
  <c r="DD43" i="8"/>
  <c r="DE43" i="8"/>
  <c r="DF43" i="8"/>
  <c r="CV45" i="8"/>
  <c r="CU45" i="8"/>
  <c r="DI43" i="8"/>
  <c r="DL43" i="8"/>
  <c r="DM43" i="8"/>
  <c r="CW45" i="8"/>
  <c r="DJ47" i="8"/>
  <c r="C134" i="25" l="1"/>
  <c r="D134" i="25"/>
  <c r="CY45" i="8"/>
  <c r="CX45" i="8"/>
  <c r="E133" i="25"/>
  <c r="G132" i="25"/>
  <c r="F133" i="25"/>
  <c r="F133" i="24"/>
  <c r="C134" i="24"/>
  <c r="D134" i="24"/>
  <c r="DC45" i="8"/>
  <c r="DB46" i="8"/>
  <c r="DD45" i="8"/>
  <c r="DE45" i="8"/>
  <c r="DF45" i="8"/>
  <c r="CQ42" i="8"/>
  <c r="CP42" i="8"/>
  <c r="CR42" i="8"/>
  <c r="CO43" i="8"/>
  <c r="E133" i="24"/>
  <c r="D38" i="25"/>
  <c r="C38" i="25"/>
  <c r="E37" i="25"/>
  <c r="H35" i="25"/>
  <c r="G36" i="25"/>
  <c r="F35" i="25"/>
  <c r="E36" i="25"/>
  <c r="G37" i="25" s="1"/>
  <c r="D38" i="24"/>
  <c r="C38" i="24"/>
  <c r="E37" i="24"/>
  <c r="G38" i="24" s="1"/>
  <c r="E36" i="24"/>
  <c r="F36" i="24" s="1"/>
  <c r="H35" i="24"/>
  <c r="G36" i="24"/>
  <c r="F35" i="24"/>
  <c r="DN43" i="8"/>
  <c r="DO43" i="8"/>
  <c r="DK43" i="8"/>
  <c r="DE44" i="8"/>
  <c r="DC44" i="8"/>
  <c r="DD44" i="8"/>
  <c r="DF44" i="8"/>
  <c r="CU46" i="8"/>
  <c r="DI44" i="8"/>
  <c r="CW46" i="8"/>
  <c r="DJ48" i="8"/>
  <c r="DL45" i="8"/>
  <c r="DJ49" i="8"/>
  <c r="DM44" i="8"/>
  <c r="DI45" i="8"/>
  <c r="DL44" i="8"/>
  <c r="CV46" i="8"/>
  <c r="DM45" i="8"/>
  <c r="E134" i="25" l="1"/>
  <c r="D135" i="24"/>
  <c r="CX46" i="8"/>
  <c r="D135" i="25"/>
  <c r="CY46" i="8"/>
  <c r="C135" i="25"/>
  <c r="C135" i="24"/>
  <c r="F134" i="25"/>
  <c r="G133" i="25"/>
  <c r="C40" i="25"/>
  <c r="D40" i="25"/>
  <c r="D39" i="25"/>
  <c r="C39" i="25"/>
  <c r="E134" i="24"/>
  <c r="DN45" i="8"/>
  <c r="D40" i="24"/>
  <c r="DO45" i="8"/>
  <c r="C40" i="24"/>
  <c r="DK45" i="8"/>
  <c r="CR43" i="8"/>
  <c r="CP43" i="8"/>
  <c r="CQ43" i="8"/>
  <c r="CO44" i="8"/>
  <c r="DB47" i="8"/>
  <c r="DD46" i="8"/>
  <c r="DE46" i="8"/>
  <c r="DC46" i="8"/>
  <c r="DF46" i="8"/>
  <c r="G133" i="24"/>
  <c r="F134" i="24"/>
  <c r="E38" i="25"/>
  <c r="G39" i="25" s="1"/>
  <c r="F37" i="25"/>
  <c r="G38" i="25"/>
  <c r="H37" i="25"/>
  <c r="H36" i="25"/>
  <c r="F36" i="25"/>
  <c r="D39" i="24"/>
  <c r="C39" i="24"/>
  <c r="E38" i="24"/>
  <c r="H37" i="24"/>
  <c r="F37" i="24"/>
  <c r="H36" i="24"/>
  <c r="G37" i="24"/>
  <c r="DO44" i="8"/>
  <c r="DK44" i="8"/>
  <c r="DN44" i="8"/>
  <c r="CU47" i="8"/>
  <c r="DI46" i="8"/>
  <c r="CW47" i="8"/>
  <c r="CV47" i="8"/>
  <c r="DM46" i="8"/>
  <c r="DL46" i="8"/>
  <c r="DJ50" i="8"/>
  <c r="G134" i="25" l="1"/>
  <c r="F135" i="25"/>
  <c r="E135" i="24"/>
  <c r="G135" i="24" s="1"/>
  <c r="C136" i="24"/>
  <c r="C136" i="25"/>
  <c r="D136" i="25"/>
  <c r="CY47" i="8"/>
  <c r="CX47" i="8"/>
  <c r="D136" i="24"/>
  <c r="E135" i="25"/>
  <c r="D41" i="25"/>
  <c r="C41" i="25"/>
  <c r="E40" i="25"/>
  <c r="G41" i="25" s="1"/>
  <c r="E39" i="25"/>
  <c r="G40" i="25" s="1"/>
  <c r="F135" i="24"/>
  <c r="D41" i="24"/>
  <c r="C41" i="24"/>
  <c r="G134" i="24"/>
  <c r="DO46" i="8"/>
  <c r="DN46" i="8"/>
  <c r="DK46" i="8"/>
  <c r="CO45" i="8"/>
  <c r="CP44" i="8"/>
  <c r="CQ44" i="8"/>
  <c r="CR44" i="8"/>
  <c r="DB48" i="8"/>
  <c r="DB49" i="8" s="1"/>
  <c r="DD47" i="8"/>
  <c r="DE47" i="8"/>
  <c r="DC47" i="8"/>
  <c r="DF47" i="8"/>
  <c r="E40" i="24"/>
  <c r="G41" i="24" s="1"/>
  <c r="F38" i="25"/>
  <c r="H38" i="25"/>
  <c r="E39" i="24"/>
  <c r="G40" i="24" s="1"/>
  <c r="F38" i="24"/>
  <c r="G39" i="24"/>
  <c r="H38" i="24"/>
  <c r="DL47" i="8"/>
  <c r="CW48" i="8"/>
  <c r="DJ51" i="8"/>
  <c r="DM47" i="8"/>
  <c r="DI47" i="8"/>
  <c r="CV48" i="8"/>
  <c r="CU48" i="8"/>
  <c r="F136" i="24" l="1"/>
  <c r="D137" i="24"/>
  <c r="CX48" i="8"/>
  <c r="C137" i="25"/>
  <c r="C137" i="24"/>
  <c r="D137" i="25"/>
  <c r="CY48" i="8"/>
  <c r="G135" i="25"/>
  <c r="F136" i="25"/>
  <c r="DB50" i="8"/>
  <c r="DD49" i="8"/>
  <c r="DC49" i="8"/>
  <c r="DE49" i="8"/>
  <c r="DF49" i="8"/>
  <c r="E136" i="24"/>
  <c r="E136" i="25"/>
  <c r="D42" i="25"/>
  <c r="C42" i="25"/>
  <c r="E41" i="25"/>
  <c r="F40" i="25"/>
  <c r="H40" i="25"/>
  <c r="H39" i="25"/>
  <c r="F39" i="25"/>
  <c r="C42" i="24"/>
  <c r="D42" i="24"/>
  <c r="E41" i="24"/>
  <c r="G42" i="24" s="1"/>
  <c r="DO47" i="8"/>
  <c r="DK47" i="8"/>
  <c r="DN47" i="8"/>
  <c r="H40" i="24"/>
  <c r="F40" i="24"/>
  <c r="DC48" i="8"/>
  <c r="DD48" i="8"/>
  <c r="DE48" i="8"/>
  <c r="DF48" i="8"/>
  <c r="CP45" i="8"/>
  <c r="CR45" i="8"/>
  <c r="CQ45" i="8"/>
  <c r="CO46" i="8"/>
  <c r="F39" i="24"/>
  <c r="H39" i="24"/>
  <c r="DM48" i="8"/>
  <c r="DL49" i="8"/>
  <c r="DJ53" i="8"/>
  <c r="DM49" i="8"/>
  <c r="DL48" i="8"/>
  <c r="CV49" i="8"/>
  <c r="DI48" i="8"/>
  <c r="CW49" i="8"/>
  <c r="DI49" i="8"/>
  <c r="DJ52" i="8"/>
  <c r="CU49" i="8"/>
  <c r="E137" i="25" l="1"/>
  <c r="D43" i="25"/>
  <c r="DO48" i="8"/>
  <c r="D44" i="24"/>
  <c r="DN49" i="8"/>
  <c r="CX49" i="8"/>
  <c r="D138" i="24"/>
  <c r="D43" i="24"/>
  <c r="DN48" i="8"/>
  <c r="C44" i="25"/>
  <c r="DK49" i="8"/>
  <c r="C44" i="24"/>
  <c r="D138" i="25"/>
  <c r="CY49" i="8"/>
  <c r="C138" i="25"/>
  <c r="C138" i="24"/>
  <c r="DK48" i="8"/>
  <c r="C43" i="25"/>
  <c r="C43" i="24"/>
  <c r="DO49" i="8"/>
  <c r="D44" i="25"/>
  <c r="F137" i="25"/>
  <c r="G136" i="25"/>
  <c r="E137" i="24"/>
  <c r="G136" i="24"/>
  <c r="F137" i="24"/>
  <c r="DE50" i="8"/>
  <c r="DB51" i="8"/>
  <c r="DC50" i="8"/>
  <c r="DD50" i="8"/>
  <c r="DF50" i="8"/>
  <c r="E42" i="25"/>
  <c r="G42" i="25"/>
  <c r="H41" i="25"/>
  <c r="F41" i="25"/>
  <c r="E42" i="24"/>
  <c r="H41" i="24"/>
  <c r="F41" i="24"/>
  <c r="CP46" i="8"/>
  <c r="CO47" i="8"/>
  <c r="CQ46" i="8"/>
  <c r="CR46" i="8"/>
  <c r="CW50" i="8"/>
  <c r="CV50" i="8"/>
  <c r="CU50" i="8"/>
  <c r="DL50" i="8"/>
  <c r="DJ54" i="8"/>
  <c r="DM50" i="8"/>
  <c r="DI50" i="8"/>
  <c r="F138" i="25" l="1"/>
  <c r="G137" i="25"/>
  <c r="E43" i="25"/>
  <c r="F43" i="25" s="1"/>
  <c r="C45" i="24"/>
  <c r="C45" i="25"/>
  <c r="DK50" i="8"/>
  <c r="D139" i="25"/>
  <c r="CY50" i="8"/>
  <c r="C139" i="24"/>
  <c r="C139" i="25"/>
  <c r="CX50" i="8"/>
  <c r="D139" i="24"/>
  <c r="D45" i="25"/>
  <c r="DO50" i="8"/>
  <c r="DN50" i="8"/>
  <c r="D45" i="24"/>
  <c r="DD51" i="8"/>
  <c r="DB52" i="8"/>
  <c r="DC51" i="8"/>
  <c r="DE51" i="8"/>
  <c r="DF51" i="8"/>
  <c r="F138" i="24"/>
  <c r="G137" i="24"/>
  <c r="E44" i="25"/>
  <c r="E138" i="25"/>
  <c r="E44" i="24"/>
  <c r="E43" i="24"/>
  <c r="E138" i="24"/>
  <c r="F42" i="25"/>
  <c r="G43" i="25"/>
  <c r="H42" i="25"/>
  <c r="G43" i="24"/>
  <c r="H42" i="24"/>
  <c r="F42" i="24"/>
  <c r="CR47" i="8"/>
  <c r="CQ47" i="8"/>
  <c r="CO48" i="8"/>
  <c r="CP47" i="8"/>
  <c r="DI51" i="8"/>
  <c r="CV51" i="8"/>
  <c r="CW51" i="8"/>
  <c r="DJ55" i="8"/>
  <c r="DM51" i="8"/>
  <c r="CU51" i="8"/>
  <c r="DL51" i="8"/>
  <c r="E45" i="24" l="1"/>
  <c r="G46" i="24" s="1"/>
  <c r="E45" i="25"/>
  <c r="G46" i="25" s="1"/>
  <c r="H43" i="25"/>
  <c r="G44" i="25"/>
  <c r="E139" i="24"/>
  <c r="G139" i="24" s="1"/>
  <c r="D140" i="25"/>
  <c r="CY51" i="8"/>
  <c r="D46" i="25"/>
  <c r="DO51" i="8"/>
  <c r="C140" i="25"/>
  <c r="C140" i="24"/>
  <c r="DN51" i="8"/>
  <c r="D46" i="24"/>
  <c r="C46" i="25"/>
  <c r="C46" i="24"/>
  <c r="DK51" i="8"/>
  <c r="D140" i="24"/>
  <c r="CX51" i="8"/>
  <c r="F139" i="25"/>
  <c r="G138" i="25"/>
  <c r="F139" i="24"/>
  <c r="G138" i="24"/>
  <c r="G45" i="25"/>
  <c r="H44" i="25"/>
  <c r="F44" i="25"/>
  <c r="E139" i="25"/>
  <c r="G44" i="24"/>
  <c r="H43" i="24"/>
  <c r="F43" i="24"/>
  <c r="H44" i="24"/>
  <c r="F44" i="24"/>
  <c r="G45" i="24"/>
  <c r="DC52" i="8"/>
  <c r="DB53" i="8"/>
  <c r="DD52" i="8"/>
  <c r="DE52" i="8"/>
  <c r="DF52" i="8"/>
  <c r="CO49" i="8"/>
  <c r="CR48" i="8"/>
  <c r="CP48" i="8"/>
  <c r="CQ48" i="8"/>
  <c r="DI52" i="8"/>
  <c r="DM52" i="8"/>
  <c r="DL52" i="8"/>
  <c r="CW52" i="8"/>
  <c r="CU52" i="8"/>
  <c r="CV52" i="8"/>
  <c r="DJ56" i="8"/>
  <c r="H45" i="24" l="1"/>
  <c r="F45" i="24"/>
  <c r="H45" i="25"/>
  <c r="F45" i="25"/>
  <c r="F140" i="24"/>
  <c r="E140" i="24"/>
  <c r="F141" i="24" s="1"/>
  <c r="E46" i="25"/>
  <c r="H46" i="25" s="1"/>
  <c r="CY52" i="8"/>
  <c r="D141" i="25"/>
  <c r="D47" i="25"/>
  <c r="DO52" i="8"/>
  <c r="C47" i="24"/>
  <c r="DK52" i="8"/>
  <c r="C47" i="25"/>
  <c r="D141" i="24"/>
  <c r="CX52" i="8"/>
  <c r="D47" i="24"/>
  <c r="DN52" i="8"/>
  <c r="C141" i="24"/>
  <c r="C141" i="25"/>
  <c r="E140" i="25"/>
  <c r="E46" i="24"/>
  <c r="DB54" i="8"/>
  <c r="DC53" i="8"/>
  <c r="DD53" i="8"/>
  <c r="DE53" i="8"/>
  <c r="DF53" i="8"/>
  <c r="G139" i="25"/>
  <c r="F140" i="25"/>
  <c r="CQ49" i="8"/>
  <c r="CO50" i="8"/>
  <c r="CR49" i="8"/>
  <c r="CP49" i="8"/>
  <c r="CW53" i="8"/>
  <c r="CV53" i="8"/>
  <c r="DJ57" i="8"/>
  <c r="DL53" i="8"/>
  <c r="CU53" i="8"/>
  <c r="DI53" i="8"/>
  <c r="DM53" i="8"/>
  <c r="G140" i="24" l="1"/>
  <c r="DK53" i="8"/>
  <c r="C48" i="25"/>
  <c r="D48" i="25"/>
  <c r="DO53" i="8"/>
  <c r="D142" i="25"/>
  <c r="DN53" i="8"/>
  <c r="CY53" i="8"/>
  <c r="C142" i="25"/>
  <c r="E47" i="25"/>
  <c r="G48" i="25" s="1"/>
  <c r="G47" i="25"/>
  <c r="F46" i="25"/>
  <c r="D142" i="24"/>
  <c r="CX53" i="8"/>
  <c r="C142" i="24"/>
  <c r="C48" i="24"/>
  <c r="D48" i="24"/>
  <c r="E141" i="24"/>
  <c r="DB55" i="8"/>
  <c r="DD54" i="8"/>
  <c r="DE54" i="8"/>
  <c r="DC54" i="8"/>
  <c r="DF54" i="8"/>
  <c r="F46" i="24"/>
  <c r="H46" i="24"/>
  <c r="G47" i="24"/>
  <c r="F141" i="25"/>
  <c r="G140" i="25"/>
  <c r="E47" i="24"/>
  <c r="E141" i="25"/>
  <c r="CO51" i="8"/>
  <c r="CQ50" i="8"/>
  <c r="CR50" i="8"/>
  <c r="CP50" i="8"/>
  <c r="CU54" i="8"/>
  <c r="DJ58" i="8"/>
  <c r="CV54" i="8"/>
  <c r="DI54" i="8"/>
  <c r="DL54" i="8"/>
  <c r="CW54" i="8"/>
  <c r="DM54" i="8"/>
  <c r="E142" i="25" l="1"/>
  <c r="F143" i="25" s="1"/>
  <c r="D49" i="25"/>
  <c r="DO54" i="8"/>
  <c r="D143" i="25"/>
  <c r="C49" i="25"/>
  <c r="DK54" i="8"/>
  <c r="DN54" i="8"/>
  <c r="E48" i="25"/>
  <c r="C143" i="25"/>
  <c r="CY54" i="8"/>
  <c r="F142" i="25"/>
  <c r="F47" i="25"/>
  <c r="H47" i="25"/>
  <c r="E142" i="24"/>
  <c r="F143" i="24" s="1"/>
  <c r="E48" i="24"/>
  <c r="F48" i="24" s="1"/>
  <c r="D49" i="24"/>
  <c r="CX54" i="8"/>
  <c r="D143" i="24"/>
  <c r="C143" i="24"/>
  <c r="C49" i="24"/>
  <c r="G48" i="24"/>
  <c r="F47" i="24"/>
  <c r="H47" i="24"/>
  <c r="DB56" i="8"/>
  <c r="DB57" i="8" s="1"/>
  <c r="DE55" i="8"/>
  <c r="DC55" i="8"/>
  <c r="DD55" i="8"/>
  <c r="DF55" i="8"/>
  <c r="G141" i="25"/>
  <c r="F142" i="24"/>
  <c r="G141" i="24"/>
  <c r="CQ51" i="8"/>
  <c r="CR51" i="8"/>
  <c r="CO52" i="8"/>
  <c r="CP51" i="8"/>
  <c r="DI55" i="8"/>
  <c r="DM55" i="8"/>
  <c r="DJ59" i="8"/>
  <c r="DL55" i="8"/>
  <c r="CU55" i="8"/>
  <c r="CW55" i="8"/>
  <c r="CV55" i="8"/>
  <c r="G142" i="25" l="1"/>
  <c r="E143" i="25"/>
  <c r="G143" i="25" s="1"/>
  <c r="E49" i="25"/>
  <c r="H49" i="25" s="1"/>
  <c r="D50" i="25"/>
  <c r="DO55" i="8"/>
  <c r="DK55" i="8"/>
  <c r="C50" i="24"/>
  <c r="C50" i="25"/>
  <c r="D50" i="24"/>
  <c r="DN55" i="8"/>
  <c r="D144" i="25"/>
  <c r="G49" i="25"/>
  <c r="H48" i="25"/>
  <c r="F48" i="25"/>
  <c r="DC57" i="8"/>
  <c r="DB58" i="8"/>
  <c r="DD57" i="8"/>
  <c r="DE57" i="8"/>
  <c r="DF57" i="8"/>
  <c r="CY55" i="8"/>
  <c r="C144" i="25"/>
  <c r="G49" i="24"/>
  <c r="G142" i="24"/>
  <c r="H48" i="24"/>
  <c r="E49" i="24"/>
  <c r="C144" i="24"/>
  <c r="D144" i="24"/>
  <c r="CX55" i="8"/>
  <c r="DE56" i="8"/>
  <c r="DD56" i="8"/>
  <c r="DC56" i="8"/>
  <c r="DF56" i="8"/>
  <c r="E143" i="24"/>
  <c r="CP52" i="8"/>
  <c r="CQ52" i="8"/>
  <c r="CO53" i="8"/>
  <c r="CR52" i="8"/>
  <c r="CV56" i="8"/>
  <c r="CU56" i="8"/>
  <c r="DL57" i="8"/>
  <c r="DI57" i="8"/>
  <c r="CW56" i="8"/>
  <c r="DJ60" i="8"/>
  <c r="DM56" i="8"/>
  <c r="DL56" i="8"/>
  <c r="DJ61" i="8"/>
  <c r="DM57" i="8"/>
  <c r="DI56" i="8"/>
  <c r="E50" i="25" l="1"/>
  <c r="H50" i="25" s="1"/>
  <c r="G50" i="25"/>
  <c r="F49" i="25"/>
  <c r="F144" i="25"/>
  <c r="E50" i="24"/>
  <c r="F50" i="24" s="1"/>
  <c r="D52" i="25"/>
  <c r="DO57" i="8"/>
  <c r="DN57" i="8"/>
  <c r="D52" i="24"/>
  <c r="DK56" i="8"/>
  <c r="C51" i="25"/>
  <c r="C51" i="24"/>
  <c r="D145" i="25"/>
  <c r="D51" i="24"/>
  <c r="DN56" i="8"/>
  <c r="D145" i="24"/>
  <c r="C52" i="25"/>
  <c r="C52" i="24"/>
  <c r="DK57" i="8"/>
  <c r="D51" i="25"/>
  <c r="DO56" i="8"/>
  <c r="DB59" i="8"/>
  <c r="DD58" i="8"/>
  <c r="DC58" i="8"/>
  <c r="DE58" i="8"/>
  <c r="DF58" i="8"/>
  <c r="E144" i="25"/>
  <c r="F145" i="25" s="1"/>
  <c r="CY56" i="8"/>
  <c r="C145" i="25"/>
  <c r="CX56" i="8"/>
  <c r="C145" i="24"/>
  <c r="H49" i="24"/>
  <c r="G50" i="24"/>
  <c r="E144" i="24"/>
  <c r="F49" i="24"/>
  <c r="F144" i="24"/>
  <c r="G143" i="24"/>
  <c r="CQ53" i="8"/>
  <c r="CP53" i="8"/>
  <c r="CO54" i="8"/>
  <c r="CR53" i="8"/>
  <c r="DL58" i="8"/>
  <c r="CU57" i="8"/>
  <c r="CV57" i="8"/>
  <c r="DJ62" i="8"/>
  <c r="DI58" i="8"/>
  <c r="CW57" i="8"/>
  <c r="DM58" i="8"/>
  <c r="G51" i="25" l="1"/>
  <c r="F50" i="25"/>
  <c r="H50" i="24"/>
  <c r="E52" i="25"/>
  <c r="F52" i="25" s="1"/>
  <c r="G51" i="24"/>
  <c r="D53" i="25"/>
  <c r="DO58" i="8"/>
  <c r="E51" i="24"/>
  <c r="H51" i="24" s="1"/>
  <c r="E145" i="24"/>
  <c r="F146" i="24" s="1"/>
  <c r="DN58" i="8"/>
  <c r="D53" i="24"/>
  <c r="C53" i="25"/>
  <c r="DK58" i="8"/>
  <c r="C53" i="24"/>
  <c r="C146" i="25"/>
  <c r="C146" i="24"/>
  <c r="D146" i="25"/>
  <c r="CY57" i="8"/>
  <c r="D146" i="24"/>
  <c r="CX57" i="8"/>
  <c r="E51" i="25"/>
  <c r="DB60" i="8"/>
  <c r="DC59" i="8"/>
  <c r="DD59" i="8"/>
  <c r="DE59" i="8"/>
  <c r="DF59" i="8"/>
  <c r="G144" i="25"/>
  <c r="E52" i="24"/>
  <c r="E145" i="25"/>
  <c r="F145" i="24"/>
  <c r="G144" i="24"/>
  <c r="CR54" i="8"/>
  <c r="CP54" i="8"/>
  <c r="CO55" i="8"/>
  <c r="CQ54" i="8"/>
  <c r="CU58" i="8"/>
  <c r="DI59" i="8"/>
  <c r="DL59" i="8"/>
  <c r="CV58" i="8"/>
  <c r="CW58" i="8"/>
  <c r="DJ63" i="8"/>
  <c r="DM59" i="8"/>
  <c r="D54" i="25" l="1"/>
  <c r="DO59" i="8"/>
  <c r="E53" i="25"/>
  <c r="H53" i="25" s="1"/>
  <c r="H52" i="25"/>
  <c r="G145" i="24"/>
  <c r="G53" i="25"/>
  <c r="D147" i="25"/>
  <c r="F51" i="24"/>
  <c r="G52" i="24"/>
  <c r="CY58" i="8"/>
  <c r="D147" i="24"/>
  <c r="CX58" i="8"/>
  <c r="C147" i="25"/>
  <c r="C147" i="24"/>
  <c r="D54" i="24"/>
  <c r="DN59" i="8"/>
  <c r="C54" i="25"/>
  <c r="C54" i="24"/>
  <c r="DK59" i="8"/>
  <c r="G52" i="25"/>
  <c r="H51" i="25"/>
  <c r="F51" i="25"/>
  <c r="E146" i="25"/>
  <c r="F52" i="24"/>
  <c r="G53" i="24"/>
  <c r="H52" i="24"/>
  <c r="E146" i="24"/>
  <c r="E53" i="24"/>
  <c r="DB61" i="8"/>
  <c r="DC60" i="8"/>
  <c r="DE60" i="8"/>
  <c r="DD60" i="8"/>
  <c r="DF60" i="8"/>
  <c r="F146" i="25"/>
  <c r="G145" i="25"/>
  <c r="CP55" i="8"/>
  <c r="CO56" i="8"/>
  <c r="CR55" i="8"/>
  <c r="CQ55" i="8"/>
  <c r="CW59" i="8"/>
  <c r="DM60" i="8"/>
  <c r="CU59" i="8"/>
  <c r="DI60" i="8"/>
  <c r="DJ64" i="8"/>
  <c r="CV59" i="8"/>
  <c r="DL60" i="8"/>
  <c r="D55" i="25" l="1"/>
  <c r="DO60" i="8"/>
  <c r="E54" i="25"/>
  <c r="G55" i="25" s="1"/>
  <c r="D148" i="25"/>
  <c r="F53" i="25"/>
  <c r="G54" i="25"/>
  <c r="CY59" i="8"/>
  <c r="E147" i="25"/>
  <c r="E147" i="24"/>
  <c r="G147" i="24" s="1"/>
  <c r="D148" i="24"/>
  <c r="CX59" i="8"/>
  <c r="D55" i="24"/>
  <c r="DN60" i="8"/>
  <c r="DK60" i="8"/>
  <c r="C55" i="25"/>
  <c r="C55" i="24"/>
  <c r="C148" i="25"/>
  <c r="C148" i="24"/>
  <c r="G146" i="24"/>
  <c r="F147" i="24"/>
  <c r="E54" i="24"/>
  <c r="DB62" i="8"/>
  <c r="DC61" i="8"/>
  <c r="DE61" i="8"/>
  <c r="DD61" i="8"/>
  <c r="DF61" i="8"/>
  <c r="H53" i="24"/>
  <c r="G54" i="24"/>
  <c r="F53" i="24"/>
  <c r="F147" i="25"/>
  <c r="G146" i="25"/>
  <c r="CR56" i="8"/>
  <c r="CQ56" i="8"/>
  <c r="CP56" i="8"/>
  <c r="CO57" i="8"/>
  <c r="DI61" i="8"/>
  <c r="DM61" i="8"/>
  <c r="DJ65" i="8"/>
  <c r="CV60" i="8"/>
  <c r="DL61" i="8"/>
  <c r="CW60" i="8"/>
  <c r="CU60" i="8"/>
  <c r="E55" i="25" l="1"/>
  <c r="H55" i="25" s="1"/>
  <c r="D149" i="25"/>
  <c r="D56" i="25"/>
  <c r="E148" i="25"/>
  <c r="G148" i="25" s="1"/>
  <c r="DO61" i="8"/>
  <c r="F54" i="25"/>
  <c r="CY60" i="8"/>
  <c r="H54" i="25"/>
  <c r="G147" i="25"/>
  <c r="F148" i="25"/>
  <c r="D56" i="24"/>
  <c r="F148" i="24"/>
  <c r="E55" i="24"/>
  <c r="G56" i="24" s="1"/>
  <c r="DN61" i="8"/>
  <c r="C149" i="24"/>
  <c r="C149" i="25"/>
  <c r="D149" i="24"/>
  <c r="CX60" i="8"/>
  <c r="C56" i="25"/>
  <c r="C56" i="24"/>
  <c r="DK61" i="8"/>
  <c r="H54" i="24"/>
  <c r="G55" i="24"/>
  <c r="F54" i="24"/>
  <c r="DB63" i="8"/>
  <c r="DE62" i="8"/>
  <c r="DC62" i="8"/>
  <c r="DD62" i="8"/>
  <c r="DF62" i="8"/>
  <c r="E148" i="24"/>
  <c r="CP57" i="8"/>
  <c r="CO58" i="8"/>
  <c r="CR57" i="8"/>
  <c r="CQ57" i="8"/>
  <c r="DI62" i="8"/>
  <c r="DM62" i="8"/>
  <c r="DJ66" i="8"/>
  <c r="CW61" i="8"/>
  <c r="CU61" i="8"/>
  <c r="DL62" i="8"/>
  <c r="CV61" i="8"/>
  <c r="E149" i="25" l="1"/>
  <c r="G149" i="25" s="1"/>
  <c r="E56" i="25"/>
  <c r="H56" i="25" s="1"/>
  <c r="G56" i="25"/>
  <c r="F55" i="25"/>
  <c r="D150" i="25"/>
  <c r="D57" i="25"/>
  <c r="F149" i="25"/>
  <c r="DO62" i="8"/>
  <c r="CY61" i="8"/>
  <c r="D57" i="24"/>
  <c r="DN62" i="8"/>
  <c r="E56" i="24"/>
  <c r="DK62" i="8"/>
  <c r="C57" i="25"/>
  <c r="C57" i="24"/>
  <c r="D150" i="24"/>
  <c r="H55" i="24"/>
  <c r="F55" i="24"/>
  <c r="CX61" i="8"/>
  <c r="C150" i="25"/>
  <c r="C150" i="24"/>
  <c r="G148" i="24"/>
  <c r="F149" i="24"/>
  <c r="DB64" i="8"/>
  <c r="DE63" i="8"/>
  <c r="DD63" i="8"/>
  <c r="DC63" i="8"/>
  <c r="DF63" i="8"/>
  <c r="E149" i="24"/>
  <c r="CO59" i="8"/>
  <c r="CR58" i="8"/>
  <c r="CQ58" i="8"/>
  <c r="CP58" i="8"/>
  <c r="DL63" i="8"/>
  <c r="CW62" i="8"/>
  <c r="DI63" i="8"/>
  <c r="CV62" i="8"/>
  <c r="DJ67" i="8"/>
  <c r="CU62" i="8"/>
  <c r="DM63" i="8"/>
  <c r="E57" i="25" l="1"/>
  <c r="F57" i="25" s="1"/>
  <c r="G57" i="25"/>
  <c r="F56" i="25"/>
  <c r="F150" i="25"/>
  <c r="E150" i="25"/>
  <c r="G150" i="25" s="1"/>
  <c r="D151" i="25"/>
  <c r="D58" i="25"/>
  <c r="D58" i="24"/>
  <c r="DO63" i="8"/>
  <c r="CY62" i="8"/>
  <c r="E57" i="24"/>
  <c r="G58" i="24" s="1"/>
  <c r="DN63" i="8"/>
  <c r="C58" i="24"/>
  <c r="DK63" i="8"/>
  <c r="C58" i="25"/>
  <c r="D151" i="24"/>
  <c r="H56" i="24"/>
  <c r="G57" i="24"/>
  <c r="F56" i="24"/>
  <c r="CX62" i="8"/>
  <c r="E150" i="24"/>
  <c r="C151" i="25"/>
  <c r="C151" i="24"/>
  <c r="DB65" i="8"/>
  <c r="DC64" i="8"/>
  <c r="DD64" i="8"/>
  <c r="DE64" i="8"/>
  <c r="DF64" i="8"/>
  <c r="G149" i="24"/>
  <c r="F150" i="24"/>
  <c r="CR59" i="8"/>
  <c r="CQ59" i="8"/>
  <c r="CP59" i="8"/>
  <c r="CO60" i="8"/>
  <c r="DL64" i="8"/>
  <c r="CV63" i="8"/>
  <c r="DJ68" i="8"/>
  <c r="CU63" i="8"/>
  <c r="DM64" i="8"/>
  <c r="CW63" i="8"/>
  <c r="DI64" i="8"/>
  <c r="D59" i="25" l="1"/>
  <c r="H57" i="25"/>
  <c r="G58" i="25"/>
  <c r="E58" i="25"/>
  <c r="H58" i="25" s="1"/>
  <c r="E58" i="24"/>
  <c r="G59" i="24" s="1"/>
  <c r="F151" i="25"/>
  <c r="DO64" i="8"/>
  <c r="E151" i="25"/>
  <c r="G151" i="25" s="1"/>
  <c r="C59" i="24"/>
  <c r="DK64" i="8"/>
  <c r="C59" i="25"/>
  <c r="D152" i="25"/>
  <c r="D152" i="24"/>
  <c r="DN64" i="8"/>
  <c r="D59" i="24"/>
  <c r="CY63" i="8"/>
  <c r="F57" i="24"/>
  <c r="H57" i="24"/>
  <c r="CX63" i="8"/>
  <c r="C152" i="25"/>
  <c r="E151" i="24"/>
  <c r="G151" i="24" s="1"/>
  <c r="C152" i="24"/>
  <c r="G150" i="24"/>
  <c r="F151" i="24"/>
  <c r="DB66" i="8"/>
  <c r="DC65" i="8"/>
  <c r="DD65" i="8"/>
  <c r="DE65" i="8"/>
  <c r="DF65" i="8"/>
  <c r="CO61" i="8"/>
  <c r="CR60" i="8"/>
  <c r="CQ60" i="8"/>
  <c r="CP60" i="8"/>
  <c r="CV64" i="8"/>
  <c r="CW64" i="8"/>
  <c r="CU64" i="8"/>
  <c r="DJ69" i="8"/>
  <c r="DL65" i="8"/>
  <c r="DM65" i="8"/>
  <c r="DI65" i="8"/>
  <c r="D153" i="25" l="1"/>
  <c r="D60" i="25"/>
  <c r="E59" i="25"/>
  <c r="H59" i="25" s="1"/>
  <c r="DO65" i="8"/>
  <c r="F58" i="25"/>
  <c r="G59" i="25"/>
  <c r="F58" i="24"/>
  <c r="H58" i="24"/>
  <c r="F152" i="25"/>
  <c r="E152" i="25"/>
  <c r="G152" i="25" s="1"/>
  <c r="E59" i="24"/>
  <c r="G60" i="24" s="1"/>
  <c r="CY64" i="8"/>
  <c r="DN65" i="8"/>
  <c r="D60" i="24"/>
  <c r="DK65" i="8"/>
  <c r="C60" i="25"/>
  <c r="C60" i="24"/>
  <c r="C153" i="24"/>
  <c r="C153" i="25"/>
  <c r="D153" i="24"/>
  <c r="CX64" i="8"/>
  <c r="E152" i="24"/>
  <c r="G152" i="24" s="1"/>
  <c r="F152" i="24"/>
  <c r="DB67" i="8"/>
  <c r="DD66" i="8"/>
  <c r="DE66" i="8"/>
  <c r="DC66" i="8"/>
  <c r="DF66" i="8"/>
  <c r="CR61" i="8"/>
  <c r="CQ61" i="8"/>
  <c r="CP61" i="8"/>
  <c r="CO62" i="8"/>
  <c r="DL66" i="8"/>
  <c r="DM66" i="8"/>
  <c r="CU65" i="8"/>
  <c r="CW65" i="8"/>
  <c r="DI66" i="8"/>
  <c r="DJ70" i="8"/>
  <c r="CV65" i="8"/>
  <c r="E60" i="25" l="1"/>
  <c r="H60" i="25" s="1"/>
  <c r="G60" i="25"/>
  <c r="F59" i="25"/>
  <c r="D61" i="25"/>
  <c r="D154" i="25"/>
  <c r="E153" i="25"/>
  <c r="G153" i="25" s="1"/>
  <c r="DO66" i="8"/>
  <c r="CY65" i="8"/>
  <c r="H59" i="24"/>
  <c r="F59" i="24"/>
  <c r="F153" i="24"/>
  <c r="F153" i="25"/>
  <c r="E153" i="24"/>
  <c r="G153" i="24" s="1"/>
  <c r="D61" i="24"/>
  <c r="DN66" i="8"/>
  <c r="D154" i="24"/>
  <c r="CX65" i="8"/>
  <c r="DK66" i="8"/>
  <c r="C61" i="24"/>
  <c r="C61" i="25"/>
  <c r="C154" i="25"/>
  <c r="C154" i="24"/>
  <c r="E60" i="24"/>
  <c r="DB68" i="8"/>
  <c r="DC67" i="8"/>
  <c r="DD67" i="8"/>
  <c r="DE67" i="8"/>
  <c r="DF67" i="8"/>
  <c r="CO63" i="8"/>
  <c r="CR62" i="8"/>
  <c r="CQ62" i="8"/>
  <c r="CP62" i="8"/>
  <c r="DJ71" i="8"/>
  <c r="CV66" i="8"/>
  <c r="CW66" i="8"/>
  <c r="CU66" i="8"/>
  <c r="DM67" i="8"/>
  <c r="DL67" i="8"/>
  <c r="DI67" i="8"/>
  <c r="G61" i="25" l="1"/>
  <c r="F60" i="25"/>
  <c r="F154" i="25"/>
  <c r="D62" i="25"/>
  <c r="D62" i="24"/>
  <c r="D155" i="25"/>
  <c r="E61" i="25"/>
  <c r="H61" i="25" s="1"/>
  <c r="E154" i="25"/>
  <c r="G154" i="25" s="1"/>
  <c r="DO67" i="8"/>
  <c r="CY66" i="8"/>
  <c r="F154" i="24"/>
  <c r="DN67" i="8"/>
  <c r="E154" i="24"/>
  <c r="F155" i="24" s="1"/>
  <c r="D155" i="24"/>
  <c r="CX66" i="8"/>
  <c r="C155" i="24"/>
  <c r="C155" i="25"/>
  <c r="DK67" i="8"/>
  <c r="C62" i="25"/>
  <c r="C62" i="24"/>
  <c r="H60" i="24"/>
  <c r="F60" i="24"/>
  <c r="G61" i="24"/>
  <c r="E61" i="24"/>
  <c r="DB69" i="8"/>
  <c r="DD68" i="8"/>
  <c r="DE68" i="8"/>
  <c r="DC68" i="8"/>
  <c r="DF68" i="8"/>
  <c r="CO64" i="8"/>
  <c r="CR63" i="8"/>
  <c r="CQ63" i="8"/>
  <c r="CP63" i="8"/>
  <c r="DI68" i="8"/>
  <c r="DM68" i="8"/>
  <c r="CU67" i="8"/>
  <c r="CV67" i="8"/>
  <c r="DL68" i="8"/>
  <c r="CW67" i="8"/>
  <c r="DJ72" i="8"/>
  <c r="E62" i="24" l="1"/>
  <c r="H62" i="24" s="1"/>
  <c r="E62" i="25"/>
  <c r="H62" i="25" s="1"/>
  <c r="F61" i="25"/>
  <c r="E155" i="25"/>
  <c r="G155" i="25" s="1"/>
  <c r="G62" i="25"/>
  <c r="D156" i="24"/>
  <c r="C63" i="24"/>
  <c r="DK68" i="8"/>
  <c r="C63" i="25"/>
  <c r="D63" i="24"/>
  <c r="DN68" i="8"/>
  <c r="D156" i="25"/>
  <c r="D63" i="25"/>
  <c r="DO68" i="8"/>
  <c r="F155" i="25"/>
  <c r="CY67" i="8"/>
  <c r="G154" i="24"/>
  <c r="CX67" i="8"/>
  <c r="C156" i="25"/>
  <c r="C156" i="24"/>
  <c r="G62" i="24"/>
  <c r="H61" i="24"/>
  <c r="F61" i="24"/>
  <c r="E155" i="24"/>
  <c r="DB70" i="8"/>
  <c r="DD69" i="8"/>
  <c r="DC69" i="8"/>
  <c r="DE69" i="8"/>
  <c r="DF69" i="8"/>
  <c r="CO65" i="8"/>
  <c r="CR64" i="8"/>
  <c r="CQ64" i="8"/>
  <c r="CP64" i="8"/>
  <c r="DM69" i="8"/>
  <c r="DI69" i="8"/>
  <c r="DL69" i="8"/>
  <c r="CU68" i="8"/>
  <c r="CW68" i="8"/>
  <c r="DJ73" i="8"/>
  <c r="CV68" i="8"/>
  <c r="F62" i="25" l="1"/>
  <c r="G63" i="25"/>
  <c r="G63" i="24"/>
  <c r="F62" i="24"/>
  <c r="E63" i="24"/>
  <c r="H63" i="24" s="1"/>
  <c r="F156" i="25"/>
  <c r="E156" i="24"/>
  <c r="G156" i="24" s="1"/>
  <c r="E63" i="25"/>
  <c r="H63" i="25" s="1"/>
  <c r="C157" i="25"/>
  <c r="C157" i="24"/>
  <c r="CX68" i="8"/>
  <c r="D157" i="24"/>
  <c r="D157" i="25"/>
  <c r="CY68" i="8"/>
  <c r="D64" i="24"/>
  <c r="DN69" i="8"/>
  <c r="D64" i="25"/>
  <c r="DO69" i="8"/>
  <c r="C64" i="24"/>
  <c r="DK69" i="8"/>
  <c r="C64" i="25"/>
  <c r="E156" i="25"/>
  <c r="G156" i="25" s="1"/>
  <c r="F156" i="24"/>
  <c r="G155" i="24"/>
  <c r="DB71" i="8"/>
  <c r="DE70" i="8"/>
  <c r="DC70" i="8"/>
  <c r="DD70" i="8"/>
  <c r="DF70" i="8"/>
  <c r="CO66" i="8"/>
  <c r="CR65" i="8"/>
  <c r="CQ65" i="8"/>
  <c r="CP65" i="8"/>
  <c r="DM70" i="8"/>
  <c r="DI70" i="8"/>
  <c r="CU69" i="8"/>
  <c r="CW69" i="8"/>
  <c r="DL70" i="8"/>
  <c r="DJ74" i="8"/>
  <c r="CV69" i="8"/>
  <c r="G64" i="24" l="1"/>
  <c r="F63" i="24"/>
  <c r="E157" i="25"/>
  <c r="F158" i="25" s="1"/>
  <c r="E157" i="24"/>
  <c r="F158" i="24" s="1"/>
  <c r="E64" i="24"/>
  <c r="H64" i="24" s="1"/>
  <c r="F157" i="24"/>
  <c r="G64" i="25"/>
  <c r="F63" i="25"/>
  <c r="D158" i="25"/>
  <c r="CY69" i="8"/>
  <c r="DO70" i="8"/>
  <c r="D65" i="25"/>
  <c r="DK70" i="8"/>
  <c r="C65" i="25"/>
  <c r="C65" i="24"/>
  <c r="D65" i="24"/>
  <c r="DN70" i="8"/>
  <c r="C158" i="25"/>
  <c r="C158" i="24"/>
  <c r="CX69" i="8"/>
  <c r="D158" i="24"/>
  <c r="F157" i="25"/>
  <c r="E64" i="25"/>
  <c r="DB72" i="8"/>
  <c r="DE71" i="8"/>
  <c r="DD71" i="8"/>
  <c r="DC71" i="8"/>
  <c r="DF71" i="8"/>
  <c r="CO67" i="8"/>
  <c r="CR66" i="8"/>
  <c r="CQ66" i="8"/>
  <c r="CP66" i="8"/>
  <c r="CU70" i="8"/>
  <c r="CV70" i="8"/>
  <c r="DJ75" i="8"/>
  <c r="DI71" i="8"/>
  <c r="DL71" i="8"/>
  <c r="DM71" i="8"/>
  <c r="CW70" i="8"/>
  <c r="G157" i="25" l="1"/>
  <c r="G157" i="24"/>
  <c r="E65" i="24"/>
  <c r="G66" i="24" s="1"/>
  <c r="E158" i="24"/>
  <c r="G158" i="24" s="1"/>
  <c r="G65" i="24"/>
  <c r="F64" i="24"/>
  <c r="E158" i="25"/>
  <c r="G158" i="25" s="1"/>
  <c r="D66" i="25"/>
  <c r="DO71" i="8"/>
  <c r="C66" i="24"/>
  <c r="DK71" i="8"/>
  <c r="C66" i="25"/>
  <c r="C159" i="24"/>
  <c r="C159" i="25"/>
  <c r="DN71" i="8"/>
  <c r="D66" i="24"/>
  <c r="D159" i="24"/>
  <c r="CX70" i="8"/>
  <c r="D159" i="25"/>
  <c r="CY70" i="8"/>
  <c r="H64" i="25"/>
  <c r="F64" i="25"/>
  <c r="G65" i="25"/>
  <c r="E65" i="25"/>
  <c r="DB73" i="8"/>
  <c r="DD72" i="8"/>
  <c r="DC72" i="8"/>
  <c r="DE72" i="8"/>
  <c r="DF72" i="8"/>
  <c r="CO68" i="8"/>
  <c r="CR67" i="8"/>
  <c r="CQ67" i="8"/>
  <c r="CP67" i="8"/>
  <c r="CV71" i="8"/>
  <c r="DM72" i="8"/>
  <c r="DJ76" i="8"/>
  <c r="DI72" i="8"/>
  <c r="CU71" i="8"/>
  <c r="DL72" i="8"/>
  <c r="CW71" i="8"/>
  <c r="D67" i="25" l="1"/>
  <c r="DO72" i="8"/>
  <c r="F159" i="24"/>
  <c r="F65" i="24"/>
  <c r="H65" i="24"/>
  <c r="F159" i="25"/>
  <c r="E66" i="25"/>
  <c r="D160" i="24"/>
  <c r="CX71" i="8"/>
  <c r="D67" i="24"/>
  <c r="DN72" i="8"/>
  <c r="DK72" i="8"/>
  <c r="C67" i="25"/>
  <c r="C67" i="24"/>
  <c r="D160" i="25"/>
  <c r="CY71" i="8"/>
  <c r="C160" i="24"/>
  <c r="C160" i="25"/>
  <c r="E159" i="25"/>
  <c r="H65" i="25"/>
  <c r="G66" i="25"/>
  <c r="F65" i="25"/>
  <c r="E159" i="24"/>
  <c r="E66" i="24"/>
  <c r="DB74" i="8"/>
  <c r="DD73" i="8"/>
  <c r="DC73" i="8"/>
  <c r="DE73" i="8"/>
  <c r="DF73" i="8"/>
  <c r="CO69" i="8"/>
  <c r="CR68" i="8"/>
  <c r="CQ68" i="8"/>
  <c r="CP68" i="8"/>
  <c r="DI73" i="8"/>
  <c r="CV72" i="8"/>
  <c r="DM73" i="8"/>
  <c r="DL73" i="8"/>
  <c r="CW72" i="8"/>
  <c r="CU72" i="8"/>
  <c r="DJ77" i="8"/>
  <c r="E67" i="25" l="1"/>
  <c r="H67" i="25" s="1"/>
  <c r="D161" i="25"/>
  <c r="D68" i="25"/>
  <c r="DO73" i="8"/>
  <c r="CY72" i="8"/>
  <c r="F66" i="25"/>
  <c r="G67" i="25"/>
  <c r="H66" i="25"/>
  <c r="E160" i="24"/>
  <c r="F161" i="24" s="1"/>
  <c r="D161" i="24"/>
  <c r="CX72" i="8"/>
  <c r="D68" i="24"/>
  <c r="DN73" i="8"/>
  <c r="C161" i="24"/>
  <c r="C161" i="25"/>
  <c r="C68" i="24"/>
  <c r="C68" i="25"/>
  <c r="DK73" i="8"/>
  <c r="G159" i="25"/>
  <c r="F160" i="25"/>
  <c r="E160" i="25"/>
  <c r="E67" i="24"/>
  <c r="H66" i="24"/>
  <c r="G67" i="24"/>
  <c r="F66" i="24"/>
  <c r="G159" i="24"/>
  <c r="F160" i="24"/>
  <c r="DB75" i="8"/>
  <c r="DD74" i="8"/>
  <c r="DE74" i="8"/>
  <c r="DC74" i="8"/>
  <c r="DF74" i="8"/>
  <c r="CO70" i="8"/>
  <c r="CR69" i="8"/>
  <c r="CQ69" i="8"/>
  <c r="CP69" i="8"/>
  <c r="DL74" i="8"/>
  <c r="CV73" i="8"/>
  <c r="DI74" i="8"/>
  <c r="DM74" i="8"/>
  <c r="CU73" i="8"/>
  <c r="DJ78" i="8"/>
  <c r="CW73" i="8"/>
  <c r="E161" i="25" l="1"/>
  <c r="G161" i="25" s="1"/>
  <c r="E68" i="25"/>
  <c r="H68" i="25" s="1"/>
  <c r="G68" i="25"/>
  <c r="F67" i="25"/>
  <c r="D162" i="25"/>
  <c r="D69" i="25"/>
  <c r="DO74" i="8"/>
  <c r="CY73" i="8"/>
  <c r="G160" i="24"/>
  <c r="CX73" i="8"/>
  <c r="D162" i="24"/>
  <c r="C69" i="25"/>
  <c r="C69" i="24"/>
  <c r="DK74" i="8"/>
  <c r="D69" i="24"/>
  <c r="DN74" i="8"/>
  <c r="C162" i="24"/>
  <c r="C162" i="25"/>
  <c r="H67" i="24"/>
  <c r="G68" i="24"/>
  <c r="F67" i="24"/>
  <c r="E68" i="24"/>
  <c r="F161" i="25"/>
  <c r="G160" i="25"/>
  <c r="E161" i="24"/>
  <c r="DD75" i="8"/>
  <c r="DB76" i="8"/>
  <c r="DB77" i="8" s="1"/>
  <c r="DE75" i="8"/>
  <c r="DC75" i="8"/>
  <c r="DF75" i="8"/>
  <c r="CO71" i="8"/>
  <c r="CR70" i="8"/>
  <c r="CQ70" i="8"/>
  <c r="CP70" i="8"/>
  <c r="CV74" i="8"/>
  <c r="CU74" i="8"/>
  <c r="CW74" i="8"/>
  <c r="DI75" i="8"/>
  <c r="DL75" i="8"/>
  <c r="DM75" i="8"/>
  <c r="DJ79" i="8"/>
  <c r="F162" i="25" l="1"/>
  <c r="G69" i="25"/>
  <c r="F68" i="25"/>
  <c r="E69" i="25"/>
  <c r="H69" i="25" s="1"/>
  <c r="E162" i="25"/>
  <c r="G162" i="25" s="1"/>
  <c r="D70" i="24"/>
  <c r="D70" i="25"/>
  <c r="D163" i="25"/>
  <c r="DC77" i="8"/>
  <c r="DD77" i="8"/>
  <c r="DB78" i="8"/>
  <c r="DE77" i="8"/>
  <c r="DF77" i="8"/>
  <c r="DO75" i="8"/>
  <c r="CY74" i="8"/>
  <c r="DN75" i="8"/>
  <c r="DK75" i="8"/>
  <c r="C70" i="25"/>
  <c r="C70" i="24"/>
  <c r="C163" i="24"/>
  <c r="C163" i="25"/>
  <c r="D163" i="24"/>
  <c r="CX74" i="8"/>
  <c r="H68" i="24"/>
  <c r="G69" i="24"/>
  <c r="F68" i="24"/>
  <c r="F162" i="24"/>
  <c r="G161" i="24"/>
  <c r="E69" i="24"/>
  <c r="E162" i="24"/>
  <c r="DD76" i="8"/>
  <c r="DE76" i="8"/>
  <c r="DC76" i="8"/>
  <c r="DF76" i="8"/>
  <c r="CO72" i="8"/>
  <c r="CR71" i="8"/>
  <c r="CQ71" i="8"/>
  <c r="CP71" i="8"/>
  <c r="CV75" i="8"/>
  <c r="DI77" i="8"/>
  <c r="DL77" i="8"/>
  <c r="DM77" i="8"/>
  <c r="DM76" i="8"/>
  <c r="CU75" i="8"/>
  <c r="CW75" i="8"/>
  <c r="DL76" i="8"/>
  <c r="DJ81" i="8"/>
  <c r="DI76" i="8"/>
  <c r="DJ80" i="8"/>
  <c r="F69" i="25" l="1"/>
  <c r="G70" i="25"/>
  <c r="F163" i="25"/>
  <c r="E163" i="25"/>
  <c r="G163" i="25" s="1"/>
  <c r="E70" i="24"/>
  <c r="H70" i="24" s="1"/>
  <c r="E70" i="25"/>
  <c r="H70" i="25" s="1"/>
  <c r="DN77" i="8"/>
  <c r="D72" i="24"/>
  <c r="DO77" i="8"/>
  <c r="D72" i="25"/>
  <c r="C72" i="25"/>
  <c r="C72" i="24"/>
  <c r="DK77" i="8"/>
  <c r="D164" i="24"/>
  <c r="D164" i="25"/>
  <c r="C71" i="25"/>
  <c r="C71" i="24"/>
  <c r="DK76" i="8"/>
  <c r="D71" i="25"/>
  <c r="DO76" i="8"/>
  <c r="D71" i="24"/>
  <c r="DN76" i="8"/>
  <c r="DD78" i="8"/>
  <c r="DB79" i="8"/>
  <c r="DC78" i="8"/>
  <c r="DE78" i="8"/>
  <c r="DF78" i="8"/>
  <c r="CY75" i="8"/>
  <c r="CX75" i="8"/>
  <c r="C164" i="24"/>
  <c r="C164" i="25"/>
  <c r="H69" i="24"/>
  <c r="G70" i="24"/>
  <c r="F69" i="24"/>
  <c r="E163" i="24"/>
  <c r="F163" i="24"/>
  <c r="G162" i="24"/>
  <c r="CO73" i="8"/>
  <c r="CR72" i="8"/>
  <c r="CQ72" i="8"/>
  <c r="CP72" i="8"/>
  <c r="DI78" i="8"/>
  <c r="CW76" i="8"/>
  <c r="CV76" i="8"/>
  <c r="CU76" i="8"/>
  <c r="DJ82" i="8"/>
  <c r="DL78" i="8"/>
  <c r="DM78" i="8"/>
  <c r="F164" i="25" l="1"/>
  <c r="E164" i="25"/>
  <c r="F165" i="25" s="1"/>
  <c r="F70" i="25"/>
  <c r="G71" i="25"/>
  <c r="F70" i="24"/>
  <c r="G71" i="24"/>
  <c r="E72" i="25"/>
  <c r="F72" i="25" s="1"/>
  <c r="C165" i="24"/>
  <c r="C165" i="25"/>
  <c r="D165" i="24"/>
  <c r="CX76" i="8"/>
  <c r="DO78" i="8"/>
  <c r="D73" i="25"/>
  <c r="D165" i="25"/>
  <c r="CY76" i="8"/>
  <c r="C73" i="25"/>
  <c r="C73" i="24"/>
  <c r="DK78" i="8"/>
  <c r="DN78" i="8"/>
  <c r="D73" i="24"/>
  <c r="E164" i="24"/>
  <c r="G164" i="24" s="1"/>
  <c r="E71" i="24"/>
  <c r="DC79" i="8"/>
  <c r="DD79" i="8"/>
  <c r="DB80" i="8"/>
  <c r="DE79" i="8"/>
  <c r="DF79" i="8"/>
  <c r="E71" i="25"/>
  <c r="E72" i="24"/>
  <c r="G163" i="24"/>
  <c r="F164" i="24"/>
  <c r="CO74" i="8"/>
  <c r="CO75" i="8" s="1"/>
  <c r="CR73" i="8"/>
  <c r="CQ73" i="8"/>
  <c r="CP73" i="8"/>
  <c r="CW77" i="8"/>
  <c r="CV77" i="8"/>
  <c r="CU77" i="8"/>
  <c r="DI79" i="8"/>
  <c r="DJ83" i="8"/>
  <c r="DM79" i="8"/>
  <c r="DL79" i="8"/>
  <c r="F165" i="24" l="1"/>
  <c r="G164" i="25"/>
  <c r="E73" i="24"/>
  <c r="H73" i="24" s="1"/>
  <c r="G73" i="25"/>
  <c r="H72" i="25"/>
  <c r="E73" i="25"/>
  <c r="G74" i="25" s="1"/>
  <c r="E165" i="24"/>
  <c r="G165" i="24" s="1"/>
  <c r="C166" i="24"/>
  <c r="C166" i="25"/>
  <c r="D166" i="24"/>
  <c r="CX77" i="8"/>
  <c r="C74" i="25"/>
  <c r="C74" i="24"/>
  <c r="DK79" i="8"/>
  <c r="D74" i="24"/>
  <c r="DN79" i="8"/>
  <c r="CY77" i="8"/>
  <c r="D166" i="25"/>
  <c r="D74" i="25"/>
  <c r="DO79" i="8"/>
  <c r="DB81" i="8"/>
  <c r="DD80" i="8"/>
  <c r="DC80" i="8"/>
  <c r="DE80" i="8"/>
  <c r="DF80" i="8"/>
  <c r="H71" i="24"/>
  <c r="F71" i="24"/>
  <c r="G72" i="24"/>
  <c r="H72" i="24"/>
  <c r="F72" i="24"/>
  <c r="G73" i="24"/>
  <c r="H71" i="25"/>
  <c r="F71" i="25"/>
  <c r="G72" i="25"/>
  <c r="E165" i="25"/>
  <c r="CQ75" i="8"/>
  <c r="CO76" i="8"/>
  <c r="CO77" i="8" s="1"/>
  <c r="CP75" i="8"/>
  <c r="CR75" i="8"/>
  <c r="CR74" i="8"/>
  <c r="CQ74" i="8"/>
  <c r="CP74" i="8"/>
  <c r="DI80" i="8"/>
  <c r="CV79" i="8"/>
  <c r="DJ84" i="8"/>
  <c r="CV78" i="8"/>
  <c r="DL80" i="8"/>
  <c r="CW78" i="8"/>
  <c r="CU79" i="8"/>
  <c r="DM80" i="8"/>
  <c r="CW79" i="8"/>
  <c r="CU78" i="8"/>
  <c r="G74" i="24" l="1"/>
  <c r="F73" i="24"/>
  <c r="F166" i="24"/>
  <c r="H73" i="25"/>
  <c r="E166" i="24"/>
  <c r="F167" i="24" s="1"/>
  <c r="E166" i="25"/>
  <c r="F167" i="25" s="1"/>
  <c r="F73" i="25"/>
  <c r="E74" i="25"/>
  <c r="H74" i="25" s="1"/>
  <c r="E74" i="24"/>
  <c r="F74" i="24" s="1"/>
  <c r="CX79" i="8"/>
  <c r="D168" i="24"/>
  <c r="C167" i="25"/>
  <c r="C167" i="24"/>
  <c r="CY78" i="8"/>
  <c r="D167" i="25"/>
  <c r="D167" i="24"/>
  <c r="CX78" i="8"/>
  <c r="CY79" i="8"/>
  <c r="D168" i="25"/>
  <c r="C75" i="25"/>
  <c r="C75" i="24"/>
  <c r="DK80" i="8"/>
  <c r="DO80" i="8"/>
  <c r="D75" i="25"/>
  <c r="C168" i="25"/>
  <c r="C168" i="24"/>
  <c r="D75" i="24"/>
  <c r="DN80" i="8"/>
  <c r="DC81" i="8"/>
  <c r="DD81" i="8"/>
  <c r="DB82" i="8"/>
  <c r="DE81" i="8"/>
  <c r="DF81" i="8"/>
  <c r="F166" i="25"/>
  <c r="G165" i="25"/>
  <c r="CO78" i="8"/>
  <c r="CP77" i="8"/>
  <c r="CQ77" i="8"/>
  <c r="CR77" i="8"/>
  <c r="CP76" i="8"/>
  <c r="CQ76" i="8"/>
  <c r="CR76" i="8"/>
  <c r="CV80" i="8"/>
  <c r="CU80" i="8"/>
  <c r="DL81" i="8"/>
  <c r="CV81" i="8"/>
  <c r="CU81" i="8"/>
  <c r="DJ85" i="8"/>
  <c r="DI81" i="8"/>
  <c r="CW81" i="8"/>
  <c r="CW80" i="8"/>
  <c r="DM81" i="8"/>
  <c r="D76" i="25" l="1"/>
  <c r="D170" i="25"/>
  <c r="DO81" i="8"/>
  <c r="CY81" i="8"/>
  <c r="G166" i="24"/>
  <c r="G166" i="25"/>
  <c r="H74" i="24"/>
  <c r="G75" i="24"/>
  <c r="E167" i="25"/>
  <c r="G167" i="25" s="1"/>
  <c r="F74" i="25"/>
  <c r="G75" i="25"/>
  <c r="E75" i="24"/>
  <c r="H75" i="24" s="1"/>
  <c r="E75" i="25"/>
  <c r="E167" i="24"/>
  <c r="G167" i="24" s="1"/>
  <c r="DN81" i="8"/>
  <c r="D76" i="24"/>
  <c r="CY80" i="8"/>
  <c r="D169" i="25"/>
  <c r="CX81" i="8"/>
  <c r="D170" i="24"/>
  <c r="C170" i="25"/>
  <c r="C170" i="24"/>
  <c r="CX80" i="8"/>
  <c r="D169" i="24"/>
  <c r="DK81" i="8"/>
  <c r="C76" i="25"/>
  <c r="C76" i="24"/>
  <c r="C169" i="25"/>
  <c r="C169" i="24"/>
  <c r="DC82" i="8"/>
  <c r="DB83" i="8"/>
  <c r="DD82" i="8"/>
  <c r="DE82" i="8"/>
  <c r="DF82" i="8"/>
  <c r="CO79" i="8"/>
  <c r="CP78" i="8"/>
  <c r="CQ78" i="8"/>
  <c r="CR78" i="8"/>
  <c r="E168" i="25"/>
  <c r="E168" i="24"/>
  <c r="DJ86" i="8"/>
  <c r="CW82" i="8"/>
  <c r="CV82" i="8"/>
  <c r="CU82" i="8"/>
  <c r="DM82" i="8"/>
  <c r="DL82" i="8"/>
  <c r="DI82" i="8"/>
  <c r="E76" i="25" l="1"/>
  <c r="H76" i="25" s="1"/>
  <c r="E170" i="25"/>
  <c r="F171" i="25" s="1"/>
  <c r="D171" i="25"/>
  <c r="D77" i="25"/>
  <c r="DO82" i="8"/>
  <c r="CY82" i="8"/>
  <c r="H75" i="25"/>
  <c r="G76" i="24"/>
  <c r="F75" i="24"/>
  <c r="F168" i="25"/>
  <c r="G76" i="25"/>
  <c r="F75" i="25"/>
  <c r="F168" i="24"/>
  <c r="DK82" i="8"/>
  <c r="C77" i="25"/>
  <c r="C77" i="24"/>
  <c r="C171" i="25"/>
  <c r="C171" i="24"/>
  <c r="CX82" i="8"/>
  <c r="D171" i="24"/>
  <c r="DN82" i="8"/>
  <c r="D77" i="24"/>
  <c r="F169" i="24"/>
  <c r="G168" i="24"/>
  <c r="G168" i="25"/>
  <c r="F169" i="25"/>
  <c r="CO80" i="8"/>
  <c r="CP79" i="8"/>
  <c r="CQ79" i="8"/>
  <c r="CR79" i="8"/>
  <c r="E170" i="24"/>
  <c r="E169" i="25"/>
  <c r="DE83" i="8"/>
  <c r="DB84" i="8"/>
  <c r="DB85" i="8" s="1"/>
  <c r="DC83" i="8"/>
  <c r="DD83" i="8"/>
  <c r="DF83" i="8"/>
  <c r="E169" i="24"/>
  <c r="E76" i="24"/>
  <c r="DJ87" i="8"/>
  <c r="DL83" i="8"/>
  <c r="CV83" i="8"/>
  <c r="DM83" i="8"/>
  <c r="DI83" i="8"/>
  <c r="CW83" i="8"/>
  <c r="CU83" i="8"/>
  <c r="G77" i="25" l="1"/>
  <c r="F76" i="25"/>
  <c r="E77" i="25"/>
  <c r="H77" i="25" s="1"/>
  <c r="G170" i="25"/>
  <c r="E171" i="25"/>
  <c r="F172" i="25" s="1"/>
  <c r="D172" i="25"/>
  <c r="D78" i="25"/>
  <c r="DC85" i="8"/>
  <c r="DB86" i="8"/>
  <c r="DE85" i="8"/>
  <c r="DO83" i="8"/>
  <c r="CY83" i="8"/>
  <c r="E171" i="24"/>
  <c r="G171" i="24" s="1"/>
  <c r="C172" i="25"/>
  <c r="C172" i="24"/>
  <c r="D78" i="24"/>
  <c r="DN83" i="8"/>
  <c r="CX83" i="8"/>
  <c r="D172" i="24"/>
  <c r="DK83" i="8"/>
  <c r="C78" i="25"/>
  <c r="C78" i="24"/>
  <c r="F170" i="25"/>
  <c r="G169" i="25"/>
  <c r="H76" i="24"/>
  <c r="G77" i="24"/>
  <c r="F76" i="24"/>
  <c r="G169" i="24"/>
  <c r="F170" i="24"/>
  <c r="G170" i="24"/>
  <c r="F171" i="24"/>
  <c r="DC84" i="8"/>
  <c r="DD84" i="8"/>
  <c r="DE84" i="8"/>
  <c r="DF84" i="8"/>
  <c r="CO81" i="8"/>
  <c r="CP80" i="8"/>
  <c r="CQ80" i="8"/>
  <c r="CR80" i="8"/>
  <c r="E77" i="24"/>
  <c r="DL84" i="8"/>
  <c r="DI84" i="8"/>
  <c r="CV84" i="8"/>
  <c r="DJ88" i="8"/>
  <c r="DL85" i="8"/>
  <c r="DM84" i="8"/>
  <c r="CW84" i="8"/>
  <c r="DI85" i="8"/>
  <c r="CU84" i="8"/>
  <c r="DO85" i="8" l="1"/>
  <c r="E172" i="25"/>
  <c r="G172" i="25" s="1"/>
  <c r="E78" i="25"/>
  <c r="H78" i="25" s="1"/>
  <c r="G78" i="25"/>
  <c r="F77" i="25"/>
  <c r="G171" i="25"/>
  <c r="D173" i="24"/>
  <c r="D79" i="25"/>
  <c r="D79" i="24"/>
  <c r="C80" i="25"/>
  <c r="E80" i="25" s="1"/>
  <c r="C80" i="24"/>
  <c r="DK85" i="8"/>
  <c r="D173" i="25"/>
  <c r="D80" i="24"/>
  <c r="DN85" i="8"/>
  <c r="DB87" i="8"/>
  <c r="DC86" i="8"/>
  <c r="DE86" i="8"/>
  <c r="DO84" i="8"/>
  <c r="CY84" i="8"/>
  <c r="DN84" i="8"/>
  <c r="CX84" i="8"/>
  <c r="F172" i="24"/>
  <c r="E172" i="24"/>
  <c r="E78" i="24"/>
  <c r="DK84" i="8"/>
  <c r="C79" i="25"/>
  <c r="C79" i="24"/>
  <c r="C173" i="25"/>
  <c r="C173" i="24"/>
  <c r="H77" i="24"/>
  <c r="F77" i="24"/>
  <c r="G78" i="24"/>
  <c r="CP81" i="8"/>
  <c r="CO82" i="8"/>
  <c r="CQ81" i="8"/>
  <c r="DI86" i="8"/>
  <c r="CU85" i="8"/>
  <c r="DL86" i="8"/>
  <c r="CV85" i="8"/>
  <c r="DO86" i="8" l="1"/>
  <c r="H80" i="25"/>
  <c r="F80" i="25"/>
  <c r="G81" i="25"/>
  <c r="CY85" i="8"/>
  <c r="F173" i="25"/>
  <c r="E80" i="24"/>
  <c r="H80" i="24" s="1"/>
  <c r="G79" i="25"/>
  <c r="F78" i="25"/>
  <c r="E79" i="24"/>
  <c r="H79" i="24" s="1"/>
  <c r="E173" i="24"/>
  <c r="F174" i="24" s="1"/>
  <c r="E173" i="25"/>
  <c r="E79" i="25"/>
  <c r="H79" i="25" s="1"/>
  <c r="DK86" i="8"/>
  <c r="C81" i="25"/>
  <c r="E81" i="25" s="1"/>
  <c r="H81" i="25" s="1"/>
  <c r="C81" i="24"/>
  <c r="CX85" i="8"/>
  <c r="D174" i="24"/>
  <c r="D81" i="24"/>
  <c r="DN86" i="8"/>
  <c r="C174" i="24"/>
  <c r="C174" i="25"/>
  <c r="E174" i="25" s="1"/>
  <c r="DB88" i="8"/>
  <c r="DC88" i="8" s="1"/>
  <c r="DC87" i="8"/>
  <c r="DE87" i="8"/>
  <c r="F173" i="24"/>
  <c r="G172" i="24"/>
  <c r="G79" i="24"/>
  <c r="H78" i="24"/>
  <c r="F78" i="24"/>
  <c r="CO83" i="8"/>
  <c r="CP82" i="8"/>
  <c r="CQ82" i="8"/>
  <c r="CU86" i="8"/>
  <c r="DL87" i="8"/>
  <c r="CV86" i="8"/>
  <c r="DI87" i="8"/>
  <c r="DI88" i="8"/>
  <c r="DO87" i="8" l="1"/>
  <c r="F81" i="25"/>
  <c r="G82" i="25"/>
  <c r="CY86" i="8"/>
  <c r="F175" i="25"/>
  <c r="G174" i="25"/>
  <c r="DN88" i="8"/>
  <c r="F80" i="24"/>
  <c r="G81" i="24"/>
  <c r="F79" i="25"/>
  <c r="G173" i="25"/>
  <c r="E81" i="24"/>
  <c r="G82" i="24" s="1"/>
  <c r="F174" i="25"/>
  <c r="G80" i="25"/>
  <c r="F79" i="24"/>
  <c r="G80" i="24"/>
  <c r="G173" i="24"/>
  <c r="DK87" i="8"/>
  <c r="C82" i="25"/>
  <c r="E82" i="25" s="1"/>
  <c r="C82" i="24"/>
  <c r="C175" i="24"/>
  <c r="C175" i="25"/>
  <c r="E175" i="25" s="1"/>
  <c r="G175" i="25" s="1"/>
  <c r="D175" i="24"/>
  <c r="CX86" i="8"/>
  <c r="DK88" i="8"/>
  <c r="C83" i="25"/>
  <c r="C83" i="24"/>
  <c r="E83" i="24" s="1"/>
  <c r="DN87" i="8"/>
  <c r="D82" i="24"/>
  <c r="E174" i="24"/>
  <c r="CO84" i="8"/>
  <c r="CP83" i="8"/>
  <c r="CQ83" i="8"/>
  <c r="CV87" i="8"/>
  <c r="CU87" i="8"/>
  <c r="K4" i="25" l="1"/>
  <c r="K8" i="25" s="1"/>
  <c r="H82" i="25"/>
  <c r="M12" i="25" s="1"/>
  <c r="F82" i="25"/>
  <c r="G83" i="25"/>
  <c r="M4" i="25" s="1"/>
  <c r="M5" i="25" s="1"/>
  <c r="K6" i="25"/>
  <c r="K5" i="25"/>
  <c r="M11" i="25" s="1"/>
  <c r="CY87" i="8"/>
  <c r="F176" i="25"/>
  <c r="H83" i="24"/>
  <c r="F83" i="24"/>
  <c r="G84" i="24"/>
  <c r="H81" i="24"/>
  <c r="F81" i="24"/>
  <c r="E82" i="24"/>
  <c r="K6" i="24" s="1"/>
  <c r="E175" i="24"/>
  <c r="G175" i="24" s="1"/>
  <c r="CX87" i="8"/>
  <c r="D176" i="24"/>
  <c r="C176" i="25"/>
  <c r="E176" i="25" s="1"/>
  <c r="G176" i="25" s="1"/>
  <c r="M106" i="25" s="1"/>
  <c r="C176" i="24"/>
  <c r="F175" i="24"/>
  <c r="G174" i="24"/>
  <c r="CP84" i="8"/>
  <c r="CU88" i="8"/>
  <c r="M7" i="25" l="1"/>
  <c r="K98" i="25"/>
  <c r="K102" i="25" s="1"/>
  <c r="F177" i="25"/>
  <c r="K99" i="25"/>
  <c r="M105" i="25" s="1"/>
  <c r="K100" i="25"/>
  <c r="M98" i="25"/>
  <c r="M99" i="25" s="1"/>
  <c r="M101" i="25" s="1"/>
  <c r="K7" i="25"/>
  <c r="K9" i="25" s="1"/>
  <c r="M6" i="25"/>
  <c r="M8" i="25" s="1"/>
  <c r="M9" i="25" s="1"/>
  <c r="K13" i="25" s="1"/>
  <c r="M13" i="25" s="1"/>
  <c r="K12" i="25"/>
  <c r="K4" i="24"/>
  <c r="K8" i="24" s="1"/>
  <c r="K5" i="24"/>
  <c r="M11" i="24" s="1"/>
  <c r="CX88" i="8"/>
  <c r="G83" i="24"/>
  <c r="M4" i="24" s="1"/>
  <c r="M5" i="24" s="1"/>
  <c r="F82" i="24"/>
  <c r="H82" i="24"/>
  <c r="M12" i="24" s="1"/>
  <c r="F176" i="24"/>
  <c r="C177" i="25"/>
  <c r="C177" i="24"/>
  <c r="E177" i="24" s="1"/>
  <c r="E176" i="24"/>
  <c r="K101" i="25" l="1"/>
  <c r="K103" i="25" s="1"/>
  <c r="K107" i="25" s="1"/>
  <c r="M107" i="25" s="1"/>
  <c r="K106" i="25"/>
  <c r="M100" i="25"/>
  <c r="M102" i="25" s="1"/>
  <c r="M103" i="25" s="1"/>
  <c r="K99" i="24"/>
  <c r="K100" i="24"/>
  <c r="K101" i="24"/>
  <c r="F178" i="24"/>
  <c r="G177" i="24"/>
  <c r="M7" i="24"/>
  <c r="M6" i="24"/>
  <c r="M8" i="24" s="1"/>
  <c r="K7" i="24"/>
  <c r="K9" i="24" s="1"/>
  <c r="K12" i="24"/>
  <c r="F177" i="24"/>
  <c r="M99" i="24" s="1"/>
  <c r="M100" i="24" s="1"/>
  <c r="G176" i="24"/>
  <c r="M107" i="24" l="1"/>
  <c r="M9" i="24"/>
  <c r="K13" i="24" s="1"/>
  <c r="M13" i="24" s="1"/>
  <c r="K103" i="24"/>
  <c r="M101" i="24"/>
  <c r="M103" i="24" s="1"/>
  <c r="M102" i="24"/>
  <c r="K107" i="24"/>
  <c r="M106" i="24"/>
  <c r="K102" i="24"/>
  <c r="M104" i="24" l="1"/>
  <c r="K104" i="24"/>
  <c r="K108" i="24" s="1"/>
  <c r="M108" i="24" s="1"/>
</calcChain>
</file>

<file path=xl/sharedStrings.xml><?xml version="1.0" encoding="utf-8"?>
<sst xmlns="http://schemas.openxmlformats.org/spreadsheetml/2006/main" count="1396" uniqueCount="195">
  <si>
    <t>First estimate</t>
  </si>
  <si>
    <t>Q1-2008</t>
  </si>
  <si>
    <t>Q2-2008</t>
  </si>
  <si>
    <t>Q3-2008</t>
  </si>
  <si>
    <t>Q4-2008</t>
  </si>
  <si>
    <t>Q1-2009</t>
  </si>
  <si>
    <t>Q2-2009</t>
  </si>
  <si>
    <t>Q3-2009</t>
  </si>
  <si>
    <t>Q4-2009</t>
  </si>
  <si>
    <t>Q1-2010</t>
  </si>
  <si>
    <t>Q2-2010</t>
  </si>
  <si>
    <t>Q3-2010</t>
  </si>
  <si>
    <t>Q1-2005</t>
  </si>
  <si>
    <t>Q2-2005</t>
  </si>
  <si>
    <t>Q3-2005</t>
  </si>
  <si>
    <t>Q4-2005</t>
  </si>
  <si>
    <t>Q1-2006</t>
  </si>
  <si>
    <t>Q2-2006</t>
  </si>
  <si>
    <t>Q3-2006</t>
  </si>
  <si>
    <t>Q4-2006</t>
  </si>
  <si>
    <t>Reporting month</t>
  </si>
  <si>
    <t>Data for</t>
  </si>
  <si>
    <t>Q1-2007</t>
  </si>
  <si>
    <t>Q2-2007</t>
  </si>
  <si>
    <t>Q3-2007</t>
  </si>
  <si>
    <t>Q4-2007</t>
  </si>
  <si>
    <t>Q4-2010</t>
  </si>
  <si>
    <t>Is test significant?</t>
  </si>
  <si>
    <t>Standard t-test for the revisions</t>
  </si>
  <si>
    <t>Adjusted t-stat for the revisions</t>
  </si>
  <si>
    <t>t-adjusted</t>
  </si>
  <si>
    <t>Number of independent observations (n*)</t>
  </si>
  <si>
    <r>
      <t>First order of autocorrelation (</t>
    </r>
    <r>
      <rPr>
        <b/>
        <sz val="10"/>
        <rFont val="Symbol"/>
        <family val="1"/>
        <charset val="2"/>
      </rPr>
      <t>a</t>
    </r>
    <r>
      <rPr>
        <b/>
        <sz val="10"/>
        <rFont val="Arial"/>
        <family val="2"/>
      </rPr>
      <t>) of revisions</t>
    </r>
  </si>
  <si>
    <t>Test significant?</t>
  </si>
  <si>
    <t>Test used</t>
  </si>
  <si>
    <t>Test for significance of mean revisions</t>
  </si>
  <si>
    <t>Revision (x )</t>
  </si>
  <si>
    <r>
      <t>x</t>
    </r>
    <r>
      <rPr>
        <b/>
        <vertAlign val="subscript"/>
        <sz val="10"/>
        <color indexed="8"/>
        <rFont val="Arial"/>
        <family val="2"/>
      </rPr>
      <t>(t-1)</t>
    </r>
  </si>
  <si>
    <t>Absolute x</t>
  </si>
  <si>
    <t>̄̄̄̅</t>
  </si>
  <si>
    <t>Number of observations (n)</t>
  </si>
  <si>
    <t>Mean Revisions =</t>
  </si>
  <si>
    <t>Absolute mean revisions =</t>
  </si>
  <si>
    <t>t</t>
  </si>
  <si>
    <t xml:space="preserve">Quarter </t>
  </si>
  <si>
    <t>Test significant at 5% significance level?</t>
  </si>
  <si>
    <t>Adjusted variance of the revisions</t>
  </si>
  <si>
    <r>
      <t>Variance of the revisions (</t>
    </r>
    <r>
      <rPr>
        <b/>
        <sz val="10"/>
        <rFont val="Symbol"/>
        <family val="1"/>
        <charset val="2"/>
      </rPr>
      <t>s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 xml:space="preserve">) </t>
    </r>
  </si>
  <si>
    <r>
      <t>Mean of the revisions (</t>
    </r>
    <r>
      <rPr>
        <b/>
        <sz val="10"/>
        <rFont val="Symbol"/>
        <family val="1"/>
        <charset val="2"/>
      </rPr>
      <t>m</t>
    </r>
    <r>
      <rPr>
        <b/>
        <sz val="10"/>
        <rFont val="Arial"/>
        <family val="2"/>
      </rPr>
      <t>)</t>
    </r>
  </si>
  <si>
    <t>Q1</t>
  </si>
  <si>
    <t>Q2</t>
  </si>
  <si>
    <t>Q3</t>
  </si>
  <si>
    <t>Q4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</si>
  <si>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</si>
  <si>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</si>
  <si>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</si>
  <si>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</si>
  <si>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</si>
  <si>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</si>
  <si>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</si>
  <si>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</si>
  <si>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</si>
  <si>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</si>
  <si>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</si>
  <si>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</si>
  <si>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</si>
  <si>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</si>
  <si>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q</t>
  </si>
  <si>
    <t>r</t>
  </si>
  <si>
    <t>s</t>
  </si>
  <si>
    <t>u</t>
  </si>
  <si>
    <t>v</t>
  </si>
  <si>
    <t>w</t>
  </si>
  <si>
    <t>x</t>
  </si>
  <si>
    <t>y</t>
  </si>
  <si>
    <t>z</t>
  </si>
  <si>
    <t>a</t>
  </si>
  <si>
    <t>b</t>
  </si>
  <si>
    <t>Summary</t>
  </si>
  <si>
    <t>Q1-2004</t>
  </si>
  <si>
    <t>Q2-2004</t>
  </si>
  <si>
    <t>Q3-2004</t>
  </si>
  <si>
    <t>Q4-2004</t>
  </si>
  <si>
    <t xml:space="preserve">Qtr-on-Qtr % Growth </t>
  </si>
  <si>
    <t>% Growth 1 Qtr later</t>
  </si>
  <si>
    <t>% Growth 1 year later</t>
  </si>
  <si>
    <t>Qtr-on-Qtr %growth</t>
  </si>
  <si>
    <t>Estimate in the next qtr</t>
  </si>
  <si>
    <t>% Growth in the next qtr</t>
  </si>
  <si>
    <t>Estimate in the following year</t>
  </si>
  <si>
    <t>Changes in the growth rate in the following quarter</t>
  </si>
  <si>
    <t>Changes in the following quarter</t>
  </si>
  <si>
    <t>First quarterly estimate</t>
  </si>
  <si>
    <t>Latest estimate</t>
  </si>
  <si>
    <t>Revisions triangle: Quarterly difference in total supply</t>
  </si>
  <si>
    <r>
      <t xml:space="preserve">Revisions in the quarterly total supply </t>
    </r>
    <r>
      <rPr>
        <b/>
        <i/>
        <u/>
        <sz val="14"/>
        <rFont val="Arial"/>
        <family val="2"/>
      </rPr>
      <t xml:space="preserve">estimates, </t>
    </r>
    <r>
      <rPr>
        <b/>
        <i/>
        <u/>
        <sz val="14"/>
        <color indexed="10"/>
        <rFont val="Arial"/>
        <family val="2"/>
      </rPr>
      <t>after 1 quarter</t>
    </r>
  </si>
  <si>
    <r>
      <t>Revisions in the quarterly total supply e</t>
    </r>
    <r>
      <rPr>
        <b/>
        <i/>
        <u/>
        <sz val="14"/>
        <rFont val="Arial"/>
        <family val="2"/>
      </rPr>
      <t xml:space="preserve">stimates, </t>
    </r>
    <r>
      <rPr>
        <b/>
        <i/>
        <u/>
        <sz val="14"/>
        <color indexed="10"/>
        <rFont val="Arial"/>
        <family val="2"/>
      </rPr>
      <t>after 1 year</t>
    </r>
  </si>
  <si>
    <t>Quarterly total supply (thousand toe)</t>
  </si>
  <si>
    <t>Growth change after 1 qtr</t>
  </si>
  <si>
    <t>Growth change after 1 year</t>
  </si>
  <si>
    <t>First year-on-year % growth estimate</t>
  </si>
  <si>
    <t>Q1-2011</t>
  </si>
  <si>
    <t>Q2-2011</t>
  </si>
  <si>
    <t>Q3-2011</t>
  </si>
  <si>
    <t>Q4-2011</t>
  </si>
  <si>
    <t>Worksheet</t>
  </si>
  <si>
    <t>Description</t>
  </si>
  <si>
    <t>DataGrowthRates</t>
  </si>
  <si>
    <t>Revision data</t>
  </si>
  <si>
    <t>The tables in this worksheet show the revisions in the quarterly data and in the year-on-year growth compared with their previous estimates.</t>
  </si>
  <si>
    <t>Summary &amp; chart ANNUAL data</t>
  </si>
  <si>
    <t>Methodology</t>
  </si>
  <si>
    <t>This worksheet describes the methodology in assessing the significance of the revisions in the data series.</t>
  </si>
  <si>
    <t>This worksheet shows the historical data series of supply, in million tonnes of oil equivalent, including the latest estimate, updates to previous quarters and the year-on-year percentage growth.</t>
  </si>
  <si>
    <t>DataGrowthRates!</t>
  </si>
  <si>
    <t>t-critical(±)</t>
  </si>
  <si>
    <t>t-adjusted critical(±)</t>
  </si>
  <si>
    <t>Revision percentage</t>
  </si>
  <si>
    <r>
      <t xml:space="preserve">Revisions in the year-on-year percentage growth rates </t>
    </r>
    <r>
      <rPr>
        <b/>
        <i/>
        <u/>
        <sz val="14"/>
        <rFont val="Arial"/>
        <family val="2"/>
      </rPr>
      <t xml:space="preserve">estimates in supply, </t>
    </r>
    <r>
      <rPr>
        <b/>
        <i/>
        <u/>
        <sz val="14"/>
        <color indexed="10"/>
        <rFont val="Arial"/>
        <family val="2"/>
      </rPr>
      <t>after 1 quarter</t>
    </r>
  </si>
  <si>
    <r>
      <t xml:space="preserve">Revisions in the year-on-year percentage growth rates </t>
    </r>
    <r>
      <rPr>
        <b/>
        <i/>
        <u/>
        <sz val="14"/>
        <rFont val="Arial"/>
        <family val="2"/>
      </rPr>
      <t xml:space="preserve">estimates in supply, </t>
    </r>
    <r>
      <rPr>
        <b/>
        <i/>
        <u/>
        <sz val="14"/>
        <color indexed="10"/>
        <rFont val="Arial"/>
        <family val="2"/>
      </rPr>
      <t>after 1 year</t>
    </r>
  </si>
  <si>
    <t>Q1-2012</t>
  </si>
  <si>
    <t>Q2-2012</t>
  </si>
  <si>
    <t>Q3-2012</t>
  </si>
  <si>
    <t>Q4-2012</t>
  </si>
  <si>
    <t>Yearly total : First estimates and estimates in the following quarter</t>
  </si>
  <si>
    <t>Q1-2013</t>
  </si>
  <si>
    <t>Q2-2013</t>
  </si>
  <si>
    <t>Q3-2013</t>
  </si>
  <si>
    <t>Q4-2013</t>
  </si>
  <si>
    <t>Q1-2014</t>
  </si>
  <si>
    <t>Q2-2014</t>
  </si>
  <si>
    <t>Q3-2014</t>
  </si>
  <si>
    <t>Q4-2014</t>
  </si>
  <si>
    <t>Q1-2015</t>
  </si>
  <si>
    <t>Q2-2015</t>
  </si>
  <si>
    <t>Q3-2015</t>
  </si>
  <si>
    <t>Q4-2015</t>
  </si>
  <si>
    <t>Q1-2016</t>
  </si>
  <si>
    <t>Q2-2016</t>
  </si>
  <si>
    <t>Q3-2016</t>
  </si>
  <si>
    <t>Q4-2016</t>
  </si>
  <si>
    <t>t-statistic</t>
  </si>
  <si>
    <t>Q1-2017</t>
  </si>
  <si>
    <t>Q2-2017</t>
  </si>
  <si>
    <t>Q3-2017</t>
  </si>
  <si>
    <t>Q4-2017</t>
  </si>
  <si>
    <t>Q1-2018</t>
  </si>
  <si>
    <t>Q2-2018</t>
  </si>
  <si>
    <t>Q3-2018</t>
  </si>
  <si>
    <t>Q4-2018</t>
  </si>
  <si>
    <t>Q1-2019</t>
  </si>
  <si>
    <t>Q2-2019</t>
  </si>
  <si>
    <t>Q3-2019</t>
  </si>
  <si>
    <t>Q4-2019</t>
  </si>
  <si>
    <t>Q1-2020</t>
  </si>
  <si>
    <t>Q2-2020</t>
  </si>
  <si>
    <t>Q3-2020</t>
  </si>
  <si>
    <t>Q4-2020</t>
  </si>
  <si>
    <t>Q1-2021</t>
  </si>
  <si>
    <t>Q2-2021</t>
  </si>
  <si>
    <t>Q3-2021</t>
  </si>
  <si>
    <t>Q4-2021</t>
  </si>
  <si>
    <t>Q1-2022</t>
  </si>
  <si>
    <t>Q2-2022</t>
  </si>
  <si>
    <t>Q3-2022</t>
  </si>
  <si>
    <t>Q4-2022</t>
  </si>
  <si>
    <t>Q1-2023</t>
  </si>
  <si>
    <t>Q2-2023</t>
  </si>
  <si>
    <t>Q3-2023</t>
  </si>
  <si>
    <t>Q4-2023</t>
  </si>
  <si>
    <r>
      <t xml:space="preserve">This worksheet shows the significance test of the revisions between the quarterly estimates and their corresponding estimates after one quarter. The significance test is based on the standard t-test and the adjusted t-test. The adjusted t-test takes into account the fact that revisions in any given quarter may be dependent upon the values of the revisions to the previous quarter - </t>
    </r>
    <r>
      <rPr>
        <b/>
        <sz val="10"/>
        <color indexed="8"/>
        <rFont val="Arial"/>
        <family val="2"/>
      </rPr>
      <t xml:space="preserve">see further explanation in the methodology worksheet. </t>
    </r>
    <r>
      <rPr>
        <sz val="10"/>
        <color indexed="8"/>
        <rFont val="Arial"/>
        <family val="2"/>
      </rPr>
      <t>The first chart in the worksheet shows the percentages in the revisions after one quarter.  Similar information is shown for growth rates.</t>
    </r>
  </si>
  <si>
    <t>This worksheet shows the significance test of the revisions between the quarterly estimates and their corresponding estimates after one year.  The significance test is based on the standard t-test and the adjusted t-test. The charts in the worksheet show the percentage revisions after one year, for both levels and for growth rates.</t>
  </si>
  <si>
    <t>Summary &amp; chart QUARTER data</t>
  </si>
  <si>
    <t>Q1-2024</t>
  </si>
  <si>
    <t>Q2-2024</t>
  </si>
  <si>
    <t>Q3-2024</t>
  </si>
  <si>
    <t>Q4-2024</t>
  </si>
  <si>
    <t>Year-on-Year growth</t>
  </si>
  <si>
    <t>First estimated growth %</t>
  </si>
  <si>
    <t>Growth in the following quarter %</t>
  </si>
  <si>
    <t>Growth after 1 year %</t>
  </si>
  <si>
    <t>% points</t>
  </si>
  <si>
    <t>First estimate in qtr of the previous year</t>
  </si>
  <si>
    <t>Estimate in the following qtr</t>
  </si>
  <si>
    <t>First supply estimate for the quarter (Mtoe)</t>
  </si>
  <si>
    <t>Supply in the previous year Mtoe)</t>
  </si>
  <si>
    <t>Yr-on-Yr Growth %</t>
  </si>
  <si>
    <t>Supply in the next qtr (Mtoe)</t>
  </si>
  <si>
    <t>Supply in the following year (Mtoe)</t>
  </si>
  <si>
    <t>Revision after one quarter (Mtoe)</t>
  </si>
  <si>
    <t>Revision after one year (Mtoe)</t>
  </si>
  <si>
    <t>Q1-2025</t>
  </si>
  <si>
    <t>Q2-2025</t>
  </si>
  <si>
    <t>Q3-2025</t>
  </si>
  <si>
    <t>Q4-2025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</si>
</sst>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3" formatCode="_-* #,##0.00_-;\-* #,##0.00_-;_-* &quot;-&quot;??_-;_-@_-"/>
    <numFmt numFmtId="164" formatCode="0.0"/>
    <numFmt numFmtId="165" formatCode="0.0000"/>
    <numFmt numFmtId="166" formatCode="0;;;@"/>
    <numFmt numFmtId="167" formatCode="0.000"/>
    <numFmt numFmtId="168" formatCode="_-* #,##0.0_-;\-* #,##0.0_-;_-* &quot;-&quot;??_-;_-@_-"/>
    <numFmt numFmtId="169" formatCode="_-* #,##0.0000_-;\-* #,##0.0000_-;_-* &quot;-&quot;??_-;_-@_-"/>
    <numFmt numFmtId="170" formatCode="0.0%"/>
    <numFmt numFmtId="171" formatCode="_-* #,##0.000_-;\-* #,##0.000_-;_-* &quot;-&quot;??_-;_-@_-"/>
  </numFmts>
  <fonts count="22" x14ac:knownFonts="1">
    <font>
      <sz val="10"/>
      <color theme="1"/>
      <name val="Arial"/>
      <family val="2"/>
    </font>
    <font>
      <b/>
      <sz val="10"/>
      <color indexed="8"/>
      <name val="Arial"/>
      <family val="2"/>
    </font>
    <font>
      <b/>
      <sz val="9"/>
      <name val="Arial"/>
      <family val="2"/>
    </font>
    <font>
      <b/>
      <sz val="10"/>
      <color indexed="10"/>
      <name val="Arial"/>
      <family val="2"/>
    </font>
    <font>
      <sz val="10"/>
      <color indexed="8"/>
      <name val="Arial"/>
      <family val="2"/>
    </font>
    <font>
      <sz val="10"/>
      <name val="MS Sans Serif"/>
      <family val="2"/>
    </font>
    <font>
      <sz val="10"/>
      <name val="Arial"/>
      <family val="2"/>
    </font>
    <font>
      <b/>
      <vertAlign val="subscript"/>
      <sz val="10"/>
      <color indexed="8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b/>
      <u/>
      <sz val="14"/>
      <name val="Arial"/>
      <family val="2"/>
    </font>
    <font>
      <b/>
      <vertAlign val="superscript"/>
      <sz val="10"/>
      <name val="Arial"/>
      <family val="2"/>
    </font>
    <font>
      <b/>
      <sz val="10"/>
      <name val="Symbol"/>
      <family val="1"/>
      <charset val="2"/>
    </font>
    <font>
      <b/>
      <i/>
      <u/>
      <sz val="14"/>
      <color indexed="10"/>
      <name val="Arial"/>
      <family val="2"/>
    </font>
    <font>
      <sz val="10"/>
      <color indexed="12"/>
      <name val="Arial"/>
      <family val="2"/>
    </font>
    <font>
      <sz val="8"/>
      <name val="Arial"/>
      <family val="2"/>
    </font>
    <font>
      <b/>
      <i/>
      <u/>
      <sz val="14"/>
      <name val="Arial"/>
      <family val="2"/>
    </font>
    <font>
      <sz val="10"/>
      <color indexed="8"/>
      <name val="Arial"/>
      <family val="2"/>
    </font>
    <font>
      <b/>
      <i/>
      <sz val="10"/>
      <color indexed="8"/>
      <name val="Arial"/>
      <family val="2"/>
    </font>
    <font>
      <b/>
      <sz val="10"/>
      <color theme="1"/>
      <name val="Arial"/>
      <family val="2"/>
    </font>
    <font>
      <b/>
      <sz val="10"/>
      <color indexed="12"/>
      <name val="Arial"/>
      <family val="2"/>
    </font>
    <font>
      <sz val="10"/>
      <color rgb="FFFF0000"/>
      <name val="Arial"/>
      <family val="2"/>
    </font>
  </fonts>
  <fills count="1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66FFFF"/>
        <bgColor indexed="64"/>
      </patternFill>
    </fill>
    <fill>
      <patternFill patternType="solid">
        <fgColor theme="0" tint="-0.249977111117893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4" fillId="0" borderId="0" applyFont="0" applyFill="0" applyBorder="0" applyAlignment="0" applyProtection="0"/>
    <xf numFmtId="9" fontId="17" fillId="0" borderId="0" applyFont="0" applyFill="0" applyBorder="0" applyAlignment="0" applyProtection="0"/>
  </cellStyleXfs>
  <cellXfs count="212">
    <xf numFmtId="0" fontId="0" fillId="0" borderId="0" xfId="0"/>
    <xf numFmtId="164" fontId="0" fillId="0" borderId="0" xfId="0" applyNumberFormat="1"/>
    <xf numFmtId="0" fontId="1" fillId="0" borderId="0" xfId="0" applyFont="1"/>
    <xf numFmtId="17" fontId="1" fillId="0" borderId="0" xfId="0" applyNumberFormat="1" applyFont="1"/>
    <xf numFmtId="0" fontId="1" fillId="0" borderId="0" xfId="0" applyFont="1" applyAlignment="1">
      <alignment horizontal="left"/>
    </xf>
    <xf numFmtId="167" fontId="0" fillId="0" borderId="0" xfId="0" applyNumberFormat="1"/>
    <xf numFmtId="0" fontId="1" fillId="0" borderId="1" xfId="0" applyFont="1" applyBorder="1"/>
    <xf numFmtId="165" fontId="1" fillId="0" borderId="0" xfId="0" applyNumberFormat="1" applyFont="1"/>
    <xf numFmtId="0" fontId="0" fillId="0" borderId="0" xfId="0" applyAlignment="1">
      <alignment horizontal="center"/>
    </xf>
    <xf numFmtId="17" fontId="1" fillId="2" borderId="2" xfId="0" applyNumberFormat="1" applyFont="1" applyFill="1" applyBorder="1"/>
    <xf numFmtId="0" fontId="1" fillId="3" borderId="2" xfId="0" applyFont="1" applyFill="1" applyBorder="1" applyAlignment="1">
      <alignment horizontal="center"/>
    </xf>
    <xf numFmtId="0" fontId="9" fillId="0" borderId="3" xfId="0" applyFont="1" applyBorder="1" applyAlignment="1" applyProtection="1">
      <alignment vertical="center"/>
      <protection hidden="1"/>
    </xf>
    <xf numFmtId="0" fontId="9" fillId="0" borderId="4" xfId="0" applyFont="1" applyBorder="1" applyAlignment="1" applyProtection="1">
      <alignment vertical="center"/>
      <protection hidden="1"/>
    </xf>
    <xf numFmtId="0" fontId="2" fillId="2" borderId="5" xfId="0" applyFont="1" applyFill="1" applyBorder="1" applyAlignment="1" applyProtection="1">
      <alignment vertical="center"/>
      <protection hidden="1"/>
    </xf>
    <xf numFmtId="0" fontId="9" fillId="0" borderId="0" xfId="0" applyFont="1" applyAlignment="1" applyProtection="1">
      <alignment vertical="center"/>
      <protection hidden="1"/>
    </xf>
    <xf numFmtId="0" fontId="6" fillId="0" borderId="0" xfId="0" applyFont="1" applyAlignment="1" applyProtection="1">
      <alignment vertical="center"/>
      <protection hidden="1"/>
    </xf>
    <xf numFmtId="0" fontId="6" fillId="0" borderId="0" xfId="0" applyFont="1" applyAlignment="1" applyProtection="1">
      <alignment horizontal="right" vertical="center"/>
      <protection hidden="1"/>
    </xf>
    <xf numFmtId="168" fontId="9" fillId="4" borderId="5" xfId="1" applyNumberFormat="1" applyFont="1" applyFill="1" applyBorder="1" applyAlignment="1" applyProtection="1">
      <alignment vertical="center"/>
      <protection hidden="1"/>
    </xf>
    <xf numFmtId="0" fontId="9" fillId="0" borderId="6" xfId="0" applyFont="1" applyBorder="1" applyAlignment="1" applyProtection="1">
      <alignment horizontal="left" vertical="center"/>
      <protection hidden="1"/>
    </xf>
    <xf numFmtId="0" fontId="3" fillId="0" borderId="7" xfId="0" applyFont="1" applyBorder="1" applyAlignment="1" applyProtection="1">
      <alignment horizontal="center" vertical="center"/>
      <protection hidden="1"/>
    </xf>
    <xf numFmtId="43" fontId="9" fillId="4" borderId="5" xfId="0" applyNumberFormat="1" applyFont="1" applyFill="1" applyBorder="1" applyAlignment="1" applyProtection="1">
      <alignment vertical="center"/>
      <protection hidden="1"/>
    </xf>
    <xf numFmtId="0" fontId="9" fillId="0" borderId="8" xfId="0" applyFont="1" applyBorder="1" applyAlignment="1" applyProtection="1">
      <alignment horizontal="left" vertical="center"/>
      <protection hidden="1"/>
    </xf>
    <xf numFmtId="0" fontId="3" fillId="0" borderId="9" xfId="0" applyFont="1" applyBorder="1" applyAlignment="1" applyProtection="1">
      <alignment horizontal="center" vertical="center"/>
      <protection hidden="1"/>
    </xf>
    <xf numFmtId="0" fontId="9" fillId="4" borderId="6" xfId="0" applyFont="1" applyFill="1" applyBorder="1" applyAlignment="1" applyProtection="1">
      <alignment horizontal="left" vertical="center"/>
      <protection hidden="1"/>
    </xf>
    <xf numFmtId="0" fontId="3" fillId="4" borderId="7" xfId="0" applyFont="1" applyFill="1" applyBorder="1" applyAlignment="1" applyProtection="1">
      <alignment horizontal="center" vertical="center"/>
      <protection hidden="1"/>
    </xf>
    <xf numFmtId="0" fontId="9" fillId="5" borderId="4" xfId="0" applyFont="1" applyFill="1" applyBorder="1" applyAlignment="1" applyProtection="1">
      <alignment vertical="center"/>
      <protection hidden="1"/>
    </xf>
    <xf numFmtId="0" fontId="6" fillId="5" borderId="10" xfId="0" applyFont="1" applyFill="1" applyBorder="1" applyAlignment="1" applyProtection="1">
      <alignment horizontal="right" vertical="center"/>
      <protection hidden="1"/>
    </xf>
    <xf numFmtId="165" fontId="6" fillId="5" borderId="3" xfId="0" applyNumberFormat="1" applyFont="1" applyFill="1" applyBorder="1" applyAlignment="1" applyProtection="1">
      <alignment horizontal="right" vertical="center"/>
      <protection hidden="1"/>
    </xf>
    <xf numFmtId="165" fontId="9" fillId="5" borderId="3" xfId="0" applyNumberFormat="1" applyFont="1" applyFill="1" applyBorder="1" applyAlignment="1" applyProtection="1">
      <alignment horizontal="right" vertical="center"/>
      <protection hidden="1"/>
    </xf>
    <xf numFmtId="0" fontId="9" fillId="5" borderId="10" xfId="0" applyFont="1" applyFill="1" applyBorder="1" applyAlignment="1" applyProtection="1">
      <alignment vertical="center"/>
      <protection hidden="1"/>
    </xf>
    <xf numFmtId="165" fontId="6" fillId="5" borderId="11" xfId="0" applyNumberFormat="1" applyFont="1" applyFill="1" applyBorder="1" applyAlignment="1" applyProtection="1">
      <alignment horizontal="right" vertical="center"/>
      <protection hidden="1"/>
    </xf>
    <xf numFmtId="0" fontId="9" fillId="5" borderId="3" xfId="0" applyFont="1" applyFill="1" applyBorder="1" applyAlignment="1" applyProtection="1">
      <alignment vertical="center"/>
      <protection hidden="1"/>
    </xf>
    <xf numFmtId="1" fontId="6" fillId="5" borderId="11" xfId="0" applyNumberFormat="1" applyFont="1" applyFill="1" applyBorder="1" applyAlignment="1" applyProtection="1">
      <alignment horizontal="right" vertical="center"/>
      <protection hidden="1"/>
    </xf>
    <xf numFmtId="165" fontId="9" fillId="5" borderId="11" xfId="0" applyNumberFormat="1" applyFont="1" applyFill="1" applyBorder="1" applyAlignment="1" applyProtection="1">
      <alignment horizontal="right" vertical="center"/>
      <protection hidden="1"/>
    </xf>
    <xf numFmtId="165" fontId="6" fillId="0" borderId="3" xfId="0" applyNumberFormat="1" applyFont="1" applyBorder="1" applyAlignment="1" applyProtection="1">
      <alignment horizontal="right" vertical="center"/>
      <protection hidden="1"/>
    </xf>
    <xf numFmtId="0" fontId="3" fillId="2" borderId="6" xfId="0" applyFont="1" applyFill="1" applyBorder="1" applyAlignment="1" applyProtection="1">
      <alignment horizontal="center" vertical="center"/>
      <protection hidden="1"/>
    </xf>
    <xf numFmtId="0" fontId="10" fillId="0" borderId="0" xfId="0" applyFont="1" applyAlignment="1" applyProtection="1">
      <alignment horizontal="left"/>
      <protection hidden="1"/>
    </xf>
    <xf numFmtId="165" fontId="0" fillId="0" borderId="2" xfId="0" applyNumberFormat="1" applyBorder="1"/>
    <xf numFmtId="0" fontId="0" fillId="3" borderId="2" xfId="0" applyFill="1" applyBorder="1" applyAlignment="1">
      <alignment horizontal="center"/>
    </xf>
    <xf numFmtId="169" fontId="9" fillId="4" borderId="6" xfId="0" applyNumberFormat="1" applyFont="1" applyFill="1" applyBorder="1" applyAlignment="1" applyProtection="1">
      <alignment vertical="center"/>
      <protection hidden="1"/>
    </xf>
    <xf numFmtId="0" fontId="1" fillId="0" borderId="0" xfId="0" applyFont="1" applyAlignment="1">
      <alignment horizontal="center"/>
    </xf>
    <xf numFmtId="0" fontId="1" fillId="2" borderId="0" xfId="0" applyFont="1" applyFill="1"/>
    <xf numFmtId="0" fontId="0" fillId="2" borderId="0" xfId="0" applyFill="1"/>
    <xf numFmtId="0" fontId="0" fillId="2" borderId="0" xfId="0" applyFill="1" applyAlignment="1">
      <alignment horizontal="center"/>
    </xf>
    <xf numFmtId="165" fontId="1" fillId="2" borderId="0" xfId="0" applyNumberFormat="1" applyFont="1" applyFill="1"/>
    <xf numFmtId="1" fontId="1" fillId="2" borderId="0" xfId="0" applyNumberFormat="1" applyFont="1" applyFill="1"/>
    <xf numFmtId="0" fontId="1" fillId="2" borderId="1" xfId="0" applyFont="1" applyFill="1" applyBorder="1"/>
    <xf numFmtId="0" fontId="0" fillId="2" borderId="1" xfId="0" applyFill="1" applyBorder="1"/>
    <xf numFmtId="0" fontId="1" fillId="2" borderId="0" xfId="0" applyFont="1" applyFill="1" applyAlignment="1">
      <alignment horizontal="left"/>
    </xf>
    <xf numFmtId="0" fontId="1" fillId="2" borderId="1" xfId="0" applyFont="1" applyFill="1" applyBorder="1" applyAlignment="1">
      <alignment horizontal="left"/>
    </xf>
    <xf numFmtId="0" fontId="1" fillId="2" borderId="12" xfId="0" applyFont="1" applyFill="1" applyBorder="1" applyAlignment="1">
      <alignment horizontal="left"/>
    </xf>
    <xf numFmtId="0" fontId="1" fillId="2" borderId="0" xfId="0" applyFont="1" applyFill="1" applyAlignment="1">
      <alignment horizontal="center"/>
    </xf>
    <xf numFmtId="17" fontId="1" fillId="2" borderId="13" xfId="0" applyNumberFormat="1" applyFont="1" applyFill="1" applyBorder="1"/>
    <xf numFmtId="0" fontId="0" fillId="0" borderId="1" xfId="0" applyBorder="1"/>
    <xf numFmtId="0" fontId="0" fillId="2" borderId="12" xfId="0" applyFill="1" applyBorder="1"/>
    <xf numFmtId="0" fontId="0" fillId="2" borderId="12" xfId="0" applyFill="1" applyBorder="1" applyAlignment="1">
      <alignment horizontal="left"/>
    </xf>
    <xf numFmtId="0" fontId="0" fillId="2" borderId="0" xfId="0" applyFill="1" applyAlignment="1">
      <alignment horizontal="left"/>
    </xf>
    <xf numFmtId="0" fontId="0" fillId="2" borderId="1" xfId="0" applyFill="1" applyBorder="1" applyAlignment="1">
      <alignment horizontal="left"/>
    </xf>
    <xf numFmtId="166" fontId="0" fillId="2" borderId="0" xfId="0" applyNumberFormat="1" applyFill="1" applyAlignment="1">
      <alignment horizontal="left"/>
    </xf>
    <xf numFmtId="166" fontId="0" fillId="2" borderId="1" xfId="0" applyNumberFormat="1" applyFill="1" applyBorder="1" applyAlignment="1">
      <alignment horizontal="left"/>
    </xf>
    <xf numFmtId="166" fontId="0" fillId="2" borderId="12" xfId="0" applyNumberFormat="1" applyFill="1" applyBorder="1" applyAlignment="1">
      <alignment horizontal="left"/>
    </xf>
    <xf numFmtId="0" fontId="1" fillId="2" borderId="12" xfId="0" applyFont="1" applyFill="1" applyBorder="1" applyAlignment="1">
      <alignment horizontal="center"/>
    </xf>
    <xf numFmtId="0" fontId="1" fillId="2" borderId="14" xfId="0" applyFont="1" applyFill="1" applyBorder="1"/>
    <xf numFmtId="17" fontId="1" fillId="0" borderId="13" xfId="0" applyNumberFormat="1" applyFont="1" applyBorder="1"/>
    <xf numFmtId="0" fontId="1" fillId="0" borderId="1" xfId="0" applyFont="1" applyBorder="1" applyAlignment="1">
      <alignment horizontal="left"/>
    </xf>
    <xf numFmtId="0" fontId="1" fillId="0" borderId="12" xfId="0" applyFont="1" applyBorder="1" applyAlignment="1">
      <alignment horizontal="left"/>
    </xf>
    <xf numFmtId="0" fontId="0" fillId="0" borderId="12" xfId="0" applyBorder="1"/>
    <xf numFmtId="0" fontId="0" fillId="0" borderId="12" xfId="0" applyBorder="1" applyAlignment="1">
      <alignment horizontal="left"/>
    </xf>
    <xf numFmtId="0" fontId="0" fillId="0" borderId="0" xfId="0" applyAlignment="1">
      <alignment horizontal="left"/>
    </xf>
    <xf numFmtId="0" fontId="0" fillId="0" borderId="1" xfId="0" applyBorder="1" applyAlignment="1">
      <alignment horizontal="left"/>
    </xf>
    <xf numFmtId="166" fontId="0" fillId="0" borderId="0" xfId="0" applyNumberFormat="1" applyAlignment="1">
      <alignment horizontal="left"/>
    </xf>
    <xf numFmtId="166" fontId="0" fillId="0" borderId="1" xfId="0" applyNumberFormat="1" applyBorder="1" applyAlignment="1">
      <alignment horizontal="left"/>
    </xf>
    <xf numFmtId="166" fontId="0" fillId="0" borderId="12" xfId="0" applyNumberFormat="1" applyBorder="1" applyAlignment="1">
      <alignment horizontal="left"/>
    </xf>
    <xf numFmtId="0" fontId="1" fillId="0" borderId="12" xfId="0" applyFont="1" applyBorder="1" applyAlignment="1">
      <alignment horizontal="center"/>
    </xf>
    <xf numFmtId="0" fontId="1" fillId="3" borderId="2" xfId="0" applyFont="1" applyFill="1" applyBorder="1" applyAlignment="1">
      <alignment horizontal="center" vertical="top" wrapText="1"/>
    </xf>
    <xf numFmtId="0" fontId="1" fillId="3" borderId="2" xfId="0" applyFont="1" applyFill="1" applyBorder="1" applyAlignment="1">
      <alignment vertical="top" wrapText="1"/>
    </xf>
    <xf numFmtId="0" fontId="1" fillId="0" borderId="0" xfId="0" applyFont="1" applyAlignment="1">
      <alignment wrapText="1"/>
    </xf>
    <xf numFmtId="165" fontId="0" fillId="0" borderId="15" xfId="0" applyNumberFormat="1" applyBorder="1"/>
    <xf numFmtId="165" fontId="0" fillId="3" borderId="2" xfId="0" applyNumberFormat="1" applyFill="1" applyBorder="1"/>
    <xf numFmtId="165" fontId="0" fillId="3" borderId="16" xfId="0" applyNumberFormat="1" applyFill="1" applyBorder="1"/>
    <xf numFmtId="165" fontId="9" fillId="3" borderId="2" xfId="0" applyNumberFormat="1" applyFont="1" applyFill="1" applyBorder="1"/>
    <xf numFmtId="165" fontId="1" fillId="3" borderId="2" xfId="0" applyNumberFormat="1" applyFont="1" applyFill="1" applyBorder="1"/>
    <xf numFmtId="2" fontId="14" fillId="0" borderId="0" xfId="0" applyNumberFormat="1" applyFont="1"/>
    <xf numFmtId="2" fontId="14" fillId="0" borderId="1" xfId="0" applyNumberFormat="1" applyFont="1" applyBorder="1"/>
    <xf numFmtId="2" fontId="0" fillId="0" borderId="0" xfId="0" applyNumberFormat="1"/>
    <xf numFmtId="2" fontId="0" fillId="0" borderId="1" xfId="0" applyNumberFormat="1" applyBorder="1"/>
    <xf numFmtId="2" fontId="0" fillId="0" borderId="0" xfId="0" applyNumberFormat="1" applyAlignment="1">
      <alignment horizontal="left"/>
    </xf>
    <xf numFmtId="2" fontId="0" fillId="0" borderId="1" xfId="0" applyNumberFormat="1" applyBorder="1" applyAlignment="1">
      <alignment horizontal="left"/>
    </xf>
    <xf numFmtId="0" fontId="1" fillId="5" borderId="0" xfId="0" applyFont="1" applyFill="1" applyAlignment="1">
      <alignment vertical="top" wrapText="1"/>
    </xf>
    <xf numFmtId="0" fontId="1" fillId="2" borderId="17" xfId="0" applyFont="1" applyFill="1" applyBorder="1"/>
    <xf numFmtId="1" fontId="1" fillId="9" borderId="0" xfId="0" applyNumberFormat="1" applyFont="1" applyFill="1"/>
    <xf numFmtId="0" fontId="1" fillId="0" borderId="12" xfId="0" applyFont="1" applyBorder="1"/>
    <xf numFmtId="0" fontId="1" fillId="0" borderId="18" xfId="0" applyFont="1" applyBorder="1" applyAlignment="1">
      <alignment horizontal="center"/>
    </xf>
    <xf numFmtId="0" fontId="0" fillId="0" borderId="21" xfId="0" applyBorder="1" applyAlignment="1">
      <alignment vertical="top"/>
    </xf>
    <xf numFmtId="0" fontId="0" fillId="0" borderId="22" xfId="0" applyBorder="1"/>
    <xf numFmtId="0" fontId="0" fillId="0" borderId="19" xfId="0" applyBorder="1" applyAlignment="1">
      <alignment vertical="top" wrapText="1"/>
    </xf>
    <xf numFmtId="0" fontId="18" fillId="0" borderId="12" xfId="0" applyFont="1" applyBorder="1"/>
    <xf numFmtId="0" fontId="4" fillId="0" borderId="12" xfId="0" applyFont="1" applyBorder="1" applyAlignment="1">
      <alignment vertical="top" wrapText="1"/>
    </xf>
    <xf numFmtId="164" fontId="0" fillId="0" borderId="2" xfId="0" applyNumberFormat="1" applyBorder="1"/>
    <xf numFmtId="164" fontId="0" fillId="0" borderId="15" xfId="0" applyNumberFormat="1" applyBorder="1"/>
    <xf numFmtId="164" fontId="9" fillId="3" borderId="2" xfId="0" applyNumberFormat="1" applyFont="1" applyFill="1" applyBorder="1"/>
    <xf numFmtId="164" fontId="0" fillId="3" borderId="16" xfId="0" applyNumberFormat="1" applyFill="1" applyBorder="1"/>
    <xf numFmtId="164" fontId="0" fillId="3" borderId="2" xfId="0" applyNumberFormat="1" applyFill="1" applyBorder="1"/>
    <xf numFmtId="164" fontId="1" fillId="3" borderId="2" xfId="0" applyNumberFormat="1" applyFont="1" applyFill="1" applyBorder="1"/>
    <xf numFmtId="170" fontId="9" fillId="3" borderId="2" xfId="2" applyNumberFormat="1" applyFont="1" applyFill="1" applyBorder="1"/>
    <xf numFmtId="164" fontId="0" fillId="2" borderId="12" xfId="0" applyNumberFormat="1" applyFill="1" applyBorder="1" applyAlignment="1">
      <alignment horizontal="left"/>
    </xf>
    <xf numFmtId="164" fontId="0" fillId="2" borderId="0" xfId="0" applyNumberFormat="1" applyFill="1" applyAlignment="1">
      <alignment horizontal="left"/>
    </xf>
    <xf numFmtId="164" fontId="5" fillId="2" borderId="0" xfId="0" applyNumberFormat="1" applyFont="1" applyFill="1"/>
    <xf numFmtId="164" fontId="5" fillId="8" borderId="0" xfId="0" applyNumberFormat="1" applyFont="1" applyFill="1"/>
    <xf numFmtId="164" fontId="5" fillId="6" borderId="0" xfId="0" applyNumberFormat="1" applyFont="1" applyFill="1"/>
    <xf numFmtId="164" fontId="0" fillId="2" borderId="1" xfId="0" applyNumberFormat="1" applyFill="1" applyBorder="1" applyAlignment="1">
      <alignment horizontal="left"/>
    </xf>
    <xf numFmtId="164" fontId="5" fillId="2" borderId="1" xfId="0" applyNumberFormat="1" applyFont="1" applyFill="1" applyBorder="1"/>
    <xf numFmtId="164" fontId="5" fillId="8" borderId="1" xfId="0" applyNumberFormat="1" applyFont="1" applyFill="1" applyBorder="1"/>
    <xf numFmtId="164" fontId="5" fillId="2" borderId="12" xfId="0" applyNumberFormat="1" applyFont="1" applyFill="1" applyBorder="1"/>
    <xf numFmtId="0" fontId="19" fillId="0" borderId="0" xfId="0" applyFont="1"/>
    <xf numFmtId="2" fontId="1" fillId="2" borderId="12" xfId="0" applyNumberFormat="1" applyFont="1" applyFill="1" applyBorder="1" applyAlignment="1">
      <alignment horizontal="center"/>
    </xf>
    <xf numFmtId="0" fontId="1" fillId="2" borderId="18" xfId="0" applyFont="1" applyFill="1" applyBorder="1" applyAlignment="1">
      <alignment horizontal="center"/>
    </xf>
    <xf numFmtId="0" fontId="1" fillId="10" borderId="0" xfId="0" applyFont="1" applyFill="1"/>
    <xf numFmtId="0" fontId="0" fillId="10" borderId="0" xfId="0" applyFill="1"/>
    <xf numFmtId="164" fontId="0" fillId="10" borderId="0" xfId="0" applyNumberFormat="1" applyFill="1"/>
    <xf numFmtId="0" fontId="19" fillId="10" borderId="0" xfId="0" applyFont="1" applyFill="1"/>
    <xf numFmtId="164" fontId="4" fillId="11" borderId="0" xfId="0" applyNumberFormat="1" applyFont="1" applyFill="1"/>
    <xf numFmtId="164" fontId="4" fillId="10" borderId="0" xfId="0" applyNumberFormat="1" applyFont="1" applyFill="1"/>
    <xf numFmtId="0" fontId="4" fillId="10" borderId="0" xfId="0" applyFont="1" applyFill="1"/>
    <xf numFmtId="164" fontId="0" fillId="11" borderId="0" xfId="0" applyNumberFormat="1" applyFill="1"/>
    <xf numFmtId="164" fontId="5" fillId="7" borderId="0" xfId="0" applyNumberFormat="1" applyFont="1" applyFill="1"/>
    <xf numFmtId="164" fontId="5" fillId="6" borderId="1" xfId="0" applyNumberFormat="1" applyFont="1" applyFill="1" applyBorder="1"/>
    <xf numFmtId="164" fontId="5" fillId="7" borderId="1" xfId="0" applyNumberFormat="1" applyFont="1" applyFill="1" applyBorder="1"/>
    <xf numFmtId="164" fontId="5" fillId="7" borderId="12" xfId="0" applyNumberFormat="1" applyFont="1" applyFill="1" applyBorder="1"/>
    <xf numFmtId="164" fontId="5" fillId="8" borderId="12" xfId="0" applyNumberFormat="1" applyFont="1" applyFill="1" applyBorder="1"/>
    <xf numFmtId="164" fontId="5" fillId="6" borderId="12" xfId="0" applyNumberFormat="1" applyFont="1" applyFill="1" applyBorder="1"/>
    <xf numFmtId="2" fontId="1" fillId="11" borderId="0" xfId="0" applyNumberFormat="1" applyFont="1" applyFill="1"/>
    <xf numFmtId="2" fontId="9" fillId="11" borderId="0" xfId="0" applyNumberFormat="1" applyFont="1" applyFill="1"/>
    <xf numFmtId="2" fontId="1" fillId="11" borderId="1" xfId="0" applyNumberFormat="1" applyFont="1" applyFill="1" applyBorder="1"/>
    <xf numFmtId="2" fontId="9" fillId="11" borderId="1" xfId="0" applyNumberFormat="1" applyFont="1" applyFill="1" applyBorder="1"/>
    <xf numFmtId="164" fontId="14" fillId="0" borderId="12" xfId="0" applyNumberFormat="1" applyFont="1" applyBorder="1"/>
    <xf numFmtId="164" fontId="14" fillId="0" borderId="0" xfId="0" applyNumberFormat="1" applyFont="1"/>
    <xf numFmtId="164" fontId="14" fillId="0" borderId="1" xfId="0" applyNumberFormat="1" applyFont="1" applyBorder="1"/>
    <xf numFmtId="2" fontId="0" fillId="0" borderId="12" xfId="0" applyNumberFormat="1" applyBorder="1" applyAlignment="1">
      <alignment horizontal="left"/>
    </xf>
    <xf numFmtId="0" fontId="3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0" fillId="0" borderId="24" xfId="0" applyBorder="1"/>
    <xf numFmtId="164" fontId="0" fillId="0" borderId="1" xfId="0" applyNumberFormat="1" applyBorder="1"/>
    <xf numFmtId="0" fontId="0" fillId="13" borderId="0" xfId="0" applyFill="1"/>
    <xf numFmtId="0" fontId="0" fillId="12" borderId="0" xfId="0" applyFill="1"/>
    <xf numFmtId="0" fontId="0" fillId="13" borderId="0" xfId="0" applyFill="1" applyAlignment="1">
      <alignment horizontal="center"/>
    </xf>
    <xf numFmtId="0" fontId="0" fillId="12" borderId="0" xfId="0" applyFill="1" applyAlignment="1">
      <alignment horizontal="center"/>
    </xf>
    <xf numFmtId="0" fontId="1" fillId="13" borderId="0" xfId="0" applyFont="1" applyFill="1"/>
    <xf numFmtId="0" fontId="1" fillId="12" borderId="0" xfId="0" applyFont="1" applyFill="1"/>
    <xf numFmtId="0" fontId="1" fillId="13" borderId="0" xfId="0" applyFont="1" applyFill="1" applyAlignment="1">
      <alignment vertical="top" wrapText="1"/>
    </xf>
    <xf numFmtId="0" fontId="1" fillId="13" borderId="0" xfId="0" applyFont="1" applyFill="1" applyAlignment="1">
      <alignment wrapText="1"/>
    </xf>
    <xf numFmtId="0" fontId="1" fillId="12" borderId="0" xfId="0" applyFont="1" applyFill="1" applyAlignment="1">
      <alignment vertical="top" wrapText="1"/>
    </xf>
    <xf numFmtId="165" fontId="20" fillId="13" borderId="0" xfId="0" applyNumberFormat="1" applyFont="1" applyFill="1"/>
    <xf numFmtId="165" fontId="1" fillId="13" borderId="0" xfId="0" applyNumberFormat="1" applyFont="1" applyFill="1"/>
    <xf numFmtId="165" fontId="1" fillId="12" borderId="0" xfId="0" applyNumberFormat="1" applyFont="1" applyFill="1"/>
    <xf numFmtId="165" fontId="20" fillId="13" borderId="1" xfId="0" applyNumberFormat="1" applyFont="1" applyFill="1" applyBorder="1"/>
    <xf numFmtId="165" fontId="1" fillId="13" borderId="1" xfId="0" applyNumberFormat="1" applyFont="1" applyFill="1" applyBorder="1"/>
    <xf numFmtId="165" fontId="1" fillId="12" borderId="1" xfId="0" applyNumberFormat="1" applyFont="1" applyFill="1" applyBorder="1"/>
    <xf numFmtId="0" fontId="1" fillId="2" borderId="2" xfId="0" applyFont="1" applyFill="1" applyBorder="1" applyAlignment="1">
      <alignment horizontal="left"/>
    </xf>
    <xf numFmtId="167" fontId="6" fillId="5" borderId="11" xfId="0" applyNumberFormat="1" applyFont="1" applyFill="1" applyBorder="1" applyAlignment="1" applyProtection="1">
      <alignment horizontal="right" vertical="center"/>
      <protection hidden="1"/>
    </xf>
    <xf numFmtId="167" fontId="6" fillId="5" borderId="3" xfId="0" applyNumberFormat="1" applyFont="1" applyFill="1" applyBorder="1" applyAlignment="1" applyProtection="1">
      <alignment horizontal="right" vertical="center"/>
      <protection hidden="1"/>
    </xf>
    <xf numFmtId="167" fontId="9" fillId="5" borderId="3" xfId="0" applyNumberFormat="1" applyFont="1" applyFill="1" applyBorder="1" applyAlignment="1" applyProtection="1">
      <alignment horizontal="right" vertical="center"/>
      <protection hidden="1"/>
    </xf>
    <xf numFmtId="167" fontId="9" fillId="5" borderId="11" xfId="0" applyNumberFormat="1" applyFont="1" applyFill="1" applyBorder="1" applyAlignment="1" applyProtection="1">
      <alignment horizontal="right" vertical="center"/>
      <protection hidden="1"/>
    </xf>
    <xf numFmtId="167" fontId="6" fillId="0" borderId="3" xfId="0" applyNumberFormat="1" applyFont="1" applyBorder="1" applyAlignment="1" applyProtection="1">
      <alignment horizontal="right" vertical="center"/>
      <protection hidden="1"/>
    </xf>
    <xf numFmtId="171" fontId="9" fillId="4" borderId="6" xfId="0" applyNumberFormat="1" applyFont="1" applyFill="1" applyBorder="1" applyAlignment="1" applyProtection="1">
      <alignment vertical="center"/>
      <protection hidden="1"/>
    </xf>
    <xf numFmtId="0" fontId="1" fillId="0" borderId="19" xfId="0" applyFont="1" applyBorder="1" applyAlignment="1">
      <alignment horizontal="left" vertical="top"/>
    </xf>
    <xf numFmtId="0" fontId="1" fillId="0" borderId="20" xfId="0" applyFont="1" applyBorder="1" applyAlignment="1">
      <alignment horizontal="left"/>
    </xf>
    <xf numFmtId="0" fontId="1" fillId="0" borderId="19" xfId="0" applyFont="1" applyBorder="1" applyAlignment="1">
      <alignment vertical="top"/>
    </xf>
    <xf numFmtId="0" fontId="1" fillId="0" borderId="23" xfId="0" applyFont="1" applyBorder="1" applyAlignment="1">
      <alignment vertical="top"/>
    </xf>
    <xf numFmtId="0" fontId="1" fillId="0" borderId="21" xfId="0" applyFont="1" applyBorder="1" applyAlignment="1">
      <alignment vertical="top"/>
    </xf>
    <xf numFmtId="2" fontId="9" fillId="13" borderId="0" xfId="0" applyNumberFormat="1" applyFont="1" applyFill="1"/>
    <xf numFmtId="2" fontId="1" fillId="12" borderId="0" xfId="0" applyNumberFormat="1" applyFont="1" applyFill="1"/>
    <xf numFmtId="2" fontId="9" fillId="13" borderId="1" xfId="0" applyNumberFormat="1" applyFont="1" applyFill="1" applyBorder="1"/>
    <xf numFmtId="0" fontId="1" fillId="14" borderId="0" xfId="0" applyFont="1" applyFill="1"/>
    <xf numFmtId="164" fontId="5" fillId="14" borderId="0" xfId="0" applyNumberFormat="1" applyFont="1" applyFill="1"/>
    <xf numFmtId="164" fontId="21" fillId="10" borderId="0" xfId="0" applyNumberFormat="1" applyFont="1" applyFill="1"/>
    <xf numFmtId="164" fontId="6" fillId="10" borderId="0" xfId="0" applyNumberFormat="1" applyFont="1" applyFill="1"/>
    <xf numFmtId="164" fontId="6" fillId="11" borderId="0" xfId="0" applyNumberFormat="1" applyFont="1" applyFill="1"/>
    <xf numFmtId="1" fontId="1" fillId="0" borderId="0" xfId="0" applyNumberFormat="1" applyFont="1"/>
    <xf numFmtId="0" fontId="0" fillId="14" borderId="0" xfId="0" applyFill="1"/>
    <xf numFmtId="165" fontId="1" fillId="14" borderId="0" xfId="0" applyNumberFormat="1" applyFont="1" applyFill="1"/>
    <xf numFmtId="1" fontId="1" fillId="14" borderId="0" xfId="0" applyNumberFormat="1" applyFont="1" applyFill="1"/>
    <xf numFmtId="0" fontId="1" fillId="0" borderId="0" xfId="0" applyFont="1" applyAlignment="1">
      <alignment vertical="top" wrapText="1"/>
    </xf>
    <xf numFmtId="164" fontId="5" fillId="14" borderId="1" xfId="0" applyNumberFormat="1" applyFont="1" applyFill="1" applyBorder="1"/>
    <xf numFmtId="164" fontId="6" fillId="2" borderId="0" xfId="0" applyNumberFormat="1" applyFont="1" applyFill="1"/>
    <xf numFmtId="164" fontId="6" fillId="2" borderId="12" xfId="0" applyNumberFormat="1" applyFont="1" applyFill="1" applyBorder="1"/>
    <xf numFmtId="164" fontId="6" fillId="2" borderId="1" xfId="0" applyNumberFormat="1" applyFont="1" applyFill="1" applyBorder="1"/>
    <xf numFmtId="164" fontId="0" fillId="2" borderId="0" xfId="0" applyNumberFormat="1" applyFill="1"/>
    <xf numFmtId="164" fontId="0" fillId="2" borderId="12" xfId="0" applyNumberFormat="1" applyFill="1" applyBorder="1"/>
    <xf numFmtId="164" fontId="0" fillId="2" borderId="1" xfId="0" applyNumberFormat="1" applyFill="1" applyBorder="1"/>
    <xf numFmtId="164" fontId="6" fillId="8" borderId="0" xfId="0" applyNumberFormat="1" applyFont="1" applyFill="1"/>
    <xf numFmtId="164" fontId="6" fillId="6" borderId="0" xfId="0" applyNumberFormat="1" applyFont="1" applyFill="1"/>
    <xf numFmtId="164" fontId="6" fillId="7" borderId="0" xfId="0" applyNumberFormat="1" applyFont="1" applyFill="1"/>
    <xf numFmtId="164" fontId="6" fillId="8" borderId="1" xfId="0" applyNumberFormat="1" applyFont="1" applyFill="1" applyBorder="1"/>
    <xf numFmtId="164" fontId="6" fillId="6" borderId="1" xfId="0" applyNumberFormat="1" applyFont="1" applyFill="1" applyBorder="1"/>
    <xf numFmtId="164" fontId="6" fillId="7" borderId="1" xfId="0" applyNumberFormat="1" applyFont="1" applyFill="1" applyBorder="1"/>
    <xf numFmtId="164" fontId="6" fillId="7" borderId="12" xfId="0" applyNumberFormat="1" applyFont="1" applyFill="1" applyBorder="1"/>
    <xf numFmtId="164" fontId="6" fillId="8" borderId="12" xfId="0" applyNumberFormat="1" applyFont="1" applyFill="1" applyBorder="1"/>
    <xf numFmtId="164" fontId="6" fillId="6" borderId="12" xfId="0" applyNumberFormat="1" applyFont="1" applyFill="1" applyBorder="1"/>
    <xf numFmtId="164" fontId="6" fillId="14" borderId="0" xfId="0" applyNumberFormat="1" applyFont="1" applyFill="1"/>
    <xf numFmtId="164" fontId="6" fillId="14" borderId="1" xfId="0" applyNumberFormat="1" applyFont="1" applyFill="1" applyBorder="1"/>
    <xf numFmtId="0" fontId="0" fillId="0" borderId="19" xfId="0" applyBorder="1" applyAlignment="1">
      <alignment vertical="top" wrapText="1"/>
    </xf>
    <xf numFmtId="0" fontId="0" fillId="0" borderId="23" xfId="0" applyBorder="1" applyAlignment="1">
      <alignment vertical="top" wrapText="1"/>
    </xf>
    <xf numFmtId="0" fontId="4" fillId="0" borderId="19" xfId="0" applyFont="1" applyBorder="1" applyAlignment="1">
      <alignment vertical="top" wrapText="1"/>
    </xf>
    <xf numFmtId="0" fontId="4" fillId="0" borderId="21" xfId="0" applyFont="1" applyBorder="1" applyAlignment="1">
      <alignment vertical="top" wrapText="1"/>
    </xf>
    <xf numFmtId="0" fontId="1" fillId="2" borderId="0" xfId="0" applyFont="1" applyFill="1" applyAlignment="1">
      <alignment wrapText="1"/>
    </xf>
    <xf numFmtId="0" fontId="0" fillId="0" borderId="0" xfId="0" applyAlignment="1">
      <alignment wrapText="1"/>
    </xf>
    <xf numFmtId="0" fontId="9" fillId="2" borderId="5" xfId="0" applyFont="1" applyFill="1" applyBorder="1" applyAlignment="1" applyProtection="1">
      <alignment horizontal="left" vertical="center"/>
      <protection hidden="1"/>
    </xf>
    <xf numFmtId="0" fontId="9" fillId="2" borderId="7" xfId="0" applyFont="1" applyFill="1" applyBorder="1" applyAlignment="1" applyProtection="1">
      <alignment horizontal="left" vertical="center"/>
      <protection hidden="1"/>
    </xf>
    <xf numFmtId="0" fontId="8" fillId="2" borderId="5" xfId="0" applyFont="1" applyFill="1" applyBorder="1" applyAlignment="1" applyProtection="1">
      <alignment horizontal="center" vertical="center"/>
      <protection hidden="1"/>
    </xf>
    <xf numFmtId="0" fontId="8" fillId="2" borderId="7" xfId="0" applyFont="1" applyFill="1" applyBorder="1" applyAlignment="1" applyProtection="1">
      <alignment horizontal="center" vertical="center"/>
      <protection hidden="1"/>
    </xf>
    <xf numFmtId="0" fontId="8" fillId="2" borderId="17" xfId="0" applyFont="1" applyFill="1" applyBorder="1" applyAlignment="1" applyProtection="1">
      <alignment horizontal="center" vertical="center"/>
      <protection hidden="1"/>
    </xf>
  </cellXfs>
  <cellStyles count="3">
    <cellStyle name="Comma" xfId="1" builtinId="3"/>
    <cellStyle name="Normal" xfId="0" builtinId="0"/>
    <cellStyle name="Per cent" xfId="2" builtinId="5"/>
  </cellStyles>
  <dxfs count="20">
    <dxf>
      <font>
        <color indexed="51"/>
      </font>
    </dxf>
    <dxf>
      <font>
        <color indexed="51"/>
      </font>
    </dxf>
    <dxf>
      <font>
        <color indexed="51"/>
      </font>
    </dxf>
    <dxf>
      <font>
        <color indexed="51"/>
      </font>
    </dxf>
    <dxf>
      <font>
        <color indexed="51"/>
      </font>
    </dxf>
    <dxf>
      <font>
        <b val="0"/>
        <i val="0"/>
      </font>
      <fill>
        <patternFill>
          <bgColor theme="9" tint="0.79998168889431442"/>
        </patternFill>
      </fill>
    </dxf>
    <dxf>
      <font>
        <b val="0"/>
        <i val="0"/>
      </font>
      <fill>
        <patternFill>
          <bgColor theme="9" tint="0.79998168889431442"/>
        </patternFill>
      </fill>
    </dxf>
    <dxf>
      <font>
        <b val="0"/>
        <i val="0"/>
      </font>
      <fill>
        <patternFill>
          <bgColor theme="9" tint="0.79998168889431442"/>
        </patternFill>
      </fill>
    </dxf>
    <dxf>
      <font>
        <b val="0"/>
        <i val="0"/>
      </font>
      <fill>
        <patternFill>
          <bgColor theme="9" tint="0.79998168889431442"/>
        </patternFill>
      </fill>
    </dxf>
    <dxf>
      <font>
        <b val="0"/>
        <i val="0"/>
      </font>
      <fill>
        <patternFill>
          <bgColor theme="9" tint="0.79998168889431442"/>
        </patternFill>
      </fill>
    </dxf>
    <dxf>
      <font>
        <b val="0"/>
        <i val="0"/>
      </font>
      <fill>
        <patternFill>
          <bgColor theme="9" tint="0.79998168889431442"/>
        </patternFill>
      </fill>
    </dxf>
    <dxf>
      <font>
        <b val="0"/>
        <i val="0"/>
      </font>
      <fill>
        <patternFill>
          <bgColor theme="9" tint="0.79998168889431442"/>
        </patternFill>
      </fill>
    </dxf>
    <dxf>
      <font>
        <b val="0"/>
        <i val="0"/>
      </font>
      <fill>
        <patternFill>
          <bgColor theme="9" tint="0.79998168889431442"/>
        </patternFill>
      </fill>
    </dxf>
    <dxf>
      <font>
        <b val="0"/>
        <i val="0"/>
      </font>
      <fill>
        <patternFill>
          <bgColor theme="9" tint="0.79998168889431442"/>
        </patternFill>
      </fill>
    </dxf>
    <dxf>
      <font>
        <b val="0"/>
        <i val="0"/>
      </font>
      <fill>
        <patternFill>
          <bgColor theme="9" tint="0.79998168889431442"/>
        </patternFill>
      </fill>
    </dxf>
    <dxf>
      <font>
        <b val="0"/>
        <i val="0"/>
      </font>
      <fill>
        <patternFill>
          <bgColor theme="9" tint="0.79998168889431442"/>
        </patternFill>
      </fill>
    </dxf>
    <dxf>
      <font>
        <b val="0"/>
        <i val="0"/>
      </font>
      <fill>
        <patternFill>
          <bgColor theme="9" tint="0.79998168889431442"/>
        </patternFill>
      </fill>
    </dxf>
    <dxf>
      <font>
        <b val="0"/>
        <i val="0"/>
      </font>
      <fill>
        <patternFill>
          <bgColor theme="9" tint="0.79998168889431442"/>
        </patternFill>
      </fill>
    </dxf>
    <dxf>
      <font>
        <b val="0"/>
        <i val="0"/>
      </font>
      <fill>
        <patternFill>
          <bgColor theme="9" tint="0.79998168889431442"/>
        </patternFill>
      </fill>
    </dxf>
    <dxf>
      <font>
        <b val="0"/>
        <i val="0"/>
      </font>
      <fill>
        <patternFill>
          <bgColor theme="9" tint="0.79998168889431442"/>
        </patternFill>
      </fill>
    </dxf>
  </dxfs>
  <tableStyles count="0" defaultTableStyle="TableStyleMedium9" defaultPivotStyle="PivotStyleLight16"/>
  <colors>
    <mruColors>
      <color rgb="FF00FFFF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'Summary &amp; chart QUARTER data'!$A$1</c:f>
          <c:strCache>
            <c:ptCount val="1"/>
            <c:pt idx="0">
              <c:v>Revisions in the quarterly total supply estimates, after 1 quarter</c:v>
            </c:pt>
          </c:strCache>
        </c:strRef>
      </c:tx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2583263060231584E-2"/>
          <c:y val="0.11605834821556839"/>
          <c:w val="0.94407518105753596"/>
          <c:h val="0.78597499718077624"/>
        </c:manualLayout>
      </c:layout>
      <c:barChart>
        <c:barDir val="col"/>
        <c:grouping val="clustered"/>
        <c:varyColors val="0"/>
        <c:ser>
          <c:idx val="0"/>
          <c:order val="0"/>
          <c:invertIfNegative val="0"/>
          <c:cat>
            <c:strRef>
              <c:f>'Summary &amp; chart QUARTER data'!$B$4:$B$85</c:f>
              <c:strCache>
                <c:ptCount val="82"/>
                <c:pt idx="0">
                  <c:v>Q1-2005</c:v>
                </c:pt>
                <c:pt idx="1">
                  <c:v>Q2-2005</c:v>
                </c:pt>
                <c:pt idx="2">
                  <c:v>Q3-2005</c:v>
                </c:pt>
                <c:pt idx="3">
                  <c:v>Q4-2005</c:v>
                </c:pt>
                <c:pt idx="4">
                  <c:v>Q1-2006</c:v>
                </c:pt>
                <c:pt idx="5">
                  <c:v>Q2-2006</c:v>
                </c:pt>
                <c:pt idx="6">
                  <c:v>Q3-2006</c:v>
                </c:pt>
                <c:pt idx="7">
                  <c:v>Q4-2006</c:v>
                </c:pt>
                <c:pt idx="8">
                  <c:v>Q1-2007</c:v>
                </c:pt>
                <c:pt idx="9">
                  <c:v>Q2-2007</c:v>
                </c:pt>
                <c:pt idx="10">
                  <c:v>Q3-2007</c:v>
                </c:pt>
                <c:pt idx="11">
                  <c:v>Q4-2007</c:v>
                </c:pt>
                <c:pt idx="12">
                  <c:v>Q1-2008</c:v>
                </c:pt>
                <c:pt idx="13">
                  <c:v>Q2-2008</c:v>
                </c:pt>
                <c:pt idx="14">
                  <c:v>Q3-2008</c:v>
                </c:pt>
                <c:pt idx="15">
                  <c:v>Q4-2008</c:v>
                </c:pt>
                <c:pt idx="16">
                  <c:v>Q1-2009</c:v>
                </c:pt>
                <c:pt idx="17">
                  <c:v>Q2-2009</c:v>
                </c:pt>
                <c:pt idx="18">
                  <c:v>Q3-2009</c:v>
                </c:pt>
                <c:pt idx="19">
                  <c:v>Q4-2009</c:v>
                </c:pt>
                <c:pt idx="20">
                  <c:v>Q1-2010</c:v>
                </c:pt>
                <c:pt idx="21">
                  <c:v>Q2-2010</c:v>
                </c:pt>
                <c:pt idx="22">
                  <c:v>Q3-2010</c:v>
                </c:pt>
                <c:pt idx="23">
                  <c:v>Q4-2010</c:v>
                </c:pt>
                <c:pt idx="24">
                  <c:v>Q1-2011</c:v>
                </c:pt>
                <c:pt idx="25">
                  <c:v>Q2-2011</c:v>
                </c:pt>
                <c:pt idx="26">
                  <c:v>Q3-2011</c:v>
                </c:pt>
                <c:pt idx="27">
                  <c:v>Q4-2011</c:v>
                </c:pt>
                <c:pt idx="28">
                  <c:v>Q1-2012</c:v>
                </c:pt>
                <c:pt idx="29">
                  <c:v>Q2-2012</c:v>
                </c:pt>
                <c:pt idx="30">
                  <c:v>Q3-2012</c:v>
                </c:pt>
                <c:pt idx="31">
                  <c:v>Q4-2012</c:v>
                </c:pt>
                <c:pt idx="32">
                  <c:v>Q1-2013</c:v>
                </c:pt>
                <c:pt idx="33">
                  <c:v>Q2-2013</c:v>
                </c:pt>
                <c:pt idx="34">
                  <c:v>Q3-2013</c:v>
                </c:pt>
                <c:pt idx="35">
                  <c:v>Q4-2013</c:v>
                </c:pt>
                <c:pt idx="36">
                  <c:v>Q1-2014</c:v>
                </c:pt>
                <c:pt idx="37">
                  <c:v>Q2-2014</c:v>
                </c:pt>
                <c:pt idx="38">
                  <c:v>Q3-2014</c:v>
                </c:pt>
                <c:pt idx="39">
                  <c:v>Q4-2014</c:v>
                </c:pt>
                <c:pt idx="40">
                  <c:v>Q1-2015</c:v>
                </c:pt>
                <c:pt idx="41">
                  <c:v>Q2-2015</c:v>
                </c:pt>
                <c:pt idx="42">
                  <c:v>Q3-2015</c:v>
                </c:pt>
                <c:pt idx="43">
                  <c:v>Q4-2015</c:v>
                </c:pt>
                <c:pt idx="44">
                  <c:v>Q1-2016</c:v>
                </c:pt>
                <c:pt idx="45">
                  <c:v>Q2-2016</c:v>
                </c:pt>
                <c:pt idx="46">
                  <c:v>Q3-2016</c:v>
                </c:pt>
                <c:pt idx="47">
                  <c:v>Q4-2016</c:v>
                </c:pt>
                <c:pt idx="48">
                  <c:v>Q1-2017</c:v>
                </c:pt>
                <c:pt idx="49">
                  <c:v>Q2-2017</c:v>
                </c:pt>
                <c:pt idx="50">
                  <c:v>Q3-2017</c:v>
                </c:pt>
                <c:pt idx="51">
                  <c:v>Q4-2017</c:v>
                </c:pt>
                <c:pt idx="52">
                  <c:v>Q1-2018</c:v>
                </c:pt>
                <c:pt idx="53">
                  <c:v>Q2-2018</c:v>
                </c:pt>
                <c:pt idx="54">
                  <c:v>Q3-2018</c:v>
                </c:pt>
                <c:pt idx="55">
                  <c:v>Q4-2018</c:v>
                </c:pt>
                <c:pt idx="56">
                  <c:v>Q1-2019</c:v>
                </c:pt>
                <c:pt idx="57">
                  <c:v>Q2-2019</c:v>
                </c:pt>
                <c:pt idx="58">
                  <c:v>Q3-2019</c:v>
                </c:pt>
                <c:pt idx="59">
                  <c:v>Q4-2019</c:v>
                </c:pt>
                <c:pt idx="60">
                  <c:v>Q1-2020</c:v>
                </c:pt>
                <c:pt idx="61">
                  <c:v>Q2-2020</c:v>
                </c:pt>
                <c:pt idx="62">
                  <c:v>Q3-2020</c:v>
                </c:pt>
                <c:pt idx="63">
                  <c:v>Q4-2020</c:v>
                </c:pt>
                <c:pt idx="64">
                  <c:v>Q1-2021</c:v>
                </c:pt>
                <c:pt idx="65">
                  <c:v>Q2-2021</c:v>
                </c:pt>
                <c:pt idx="66">
                  <c:v>Q3-2021</c:v>
                </c:pt>
                <c:pt idx="67">
                  <c:v>Q4-2021</c:v>
                </c:pt>
                <c:pt idx="68">
                  <c:v>Q1-2022</c:v>
                </c:pt>
                <c:pt idx="69">
                  <c:v>Q2-2022</c:v>
                </c:pt>
                <c:pt idx="70">
                  <c:v>Q3-2022</c:v>
                </c:pt>
                <c:pt idx="71">
                  <c:v>Q4-2022</c:v>
                </c:pt>
                <c:pt idx="72">
                  <c:v>Q1-2023</c:v>
                </c:pt>
                <c:pt idx="73">
                  <c:v>Q2-2023</c:v>
                </c:pt>
                <c:pt idx="74">
                  <c:v>Q3-2023</c:v>
                </c:pt>
                <c:pt idx="75">
                  <c:v>Q4-2023</c:v>
                </c:pt>
                <c:pt idx="76">
                  <c:v>Q1-2024</c:v>
                </c:pt>
                <c:pt idx="77">
                  <c:v>Q2-2024</c:v>
                </c:pt>
                <c:pt idx="78">
                  <c:v>Q3-2024</c:v>
                </c:pt>
                <c:pt idx="79">
                  <c:v>Q4-2024</c:v>
                </c:pt>
                <c:pt idx="80">
                  <c:v>Q1-2025</c:v>
                </c:pt>
                <c:pt idx="81">
                  <c:v>Q2-2025</c:v>
                </c:pt>
              </c:strCache>
            </c:strRef>
          </c:cat>
          <c:val>
            <c:numRef>
              <c:f>'Summary &amp; chart QUARTER data'!$F$4:$F$85</c:f>
              <c:numCache>
                <c:formatCode>0.0%</c:formatCode>
                <c:ptCount val="82"/>
                <c:pt idx="0">
                  <c:v>-2.3290071449236075E-4</c:v>
                </c:pt>
                <c:pt idx="1">
                  <c:v>4.247473060369651E-3</c:v>
                </c:pt>
                <c:pt idx="2">
                  <c:v>-5.1292023966354192E-3</c:v>
                </c:pt>
                <c:pt idx="3">
                  <c:v>-8.5261436320014407E-3</c:v>
                </c:pt>
                <c:pt idx="4">
                  <c:v>-1.2795424112043035E-3</c:v>
                </c:pt>
                <c:pt idx="5">
                  <c:v>1.5556718887765433E-3</c:v>
                </c:pt>
                <c:pt idx="6">
                  <c:v>3.9731652215197815E-3</c:v>
                </c:pt>
                <c:pt idx="7">
                  <c:v>-1.1949215048983153E-3</c:v>
                </c:pt>
                <c:pt idx="8">
                  <c:v>-9.0079469749831005E-3</c:v>
                </c:pt>
                <c:pt idx="9">
                  <c:v>-2.4147233377081337E-3</c:v>
                </c:pt>
                <c:pt idx="10">
                  <c:v>1.3608589510423544E-3</c:v>
                </c:pt>
                <c:pt idx="11">
                  <c:v>-4.9373626338027037E-3</c:v>
                </c:pt>
                <c:pt idx="12">
                  <c:v>1.0511790961349288E-2</c:v>
                </c:pt>
                <c:pt idx="13">
                  <c:v>3.4346172145642614E-3</c:v>
                </c:pt>
                <c:pt idx="14">
                  <c:v>6.2883091162634118E-3</c:v>
                </c:pt>
                <c:pt idx="15">
                  <c:v>2.2718600736768421E-3</c:v>
                </c:pt>
                <c:pt idx="16">
                  <c:v>-5.858391284095664E-4</c:v>
                </c:pt>
                <c:pt idx="17">
                  <c:v>6.2742072235856036E-3</c:v>
                </c:pt>
                <c:pt idx="18">
                  <c:v>4.3587320810763042E-3</c:v>
                </c:pt>
                <c:pt idx="19">
                  <c:v>-6.9652792915730006E-3</c:v>
                </c:pt>
                <c:pt idx="20">
                  <c:v>-3.2248997901706405E-3</c:v>
                </c:pt>
                <c:pt idx="21">
                  <c:v>1.5846528301036375E-2</c:v>
                </c:pt>
                <c:pt idx="22">
                  <c:v>-4.0711155395638368E-4</c:v>
                </c:pt>
                <c:pt idx="23">
                  <c:v>9.1642384202132027E-3</c:v>
                </c:pt>
                <c:pt idx="24">
                  <c:v>-1.7337839633097634E-3</c:v>
                </c:pt>
                <c:pt idx="25">
                  <c:v>-3.1464312382872444E-3</c:v>
                </c:pt>
                <c:pt idx="26">
                  <c:v>-1.102973682843523E-3</c:v>
                </c:pt>
                <c:pt idx="27">
                  <c:v>1.1885944476667697E-2</c:v>
                </c:pt>
                <c:pt idx="28">
                  <c:v>-2.8559266859263257E-3</c:v>
                </c:pt>
                <c:pt idx="29">
                  <c:v>3.9347889514814221E-3</c:v>
                </c:pt>
                <c:pt idx="30">
                  <c:v>-3.8169430252475013E-3</c:v>
                </c:pt>
                <c:pt idx="31">
                  <c:v>-1.2114253352850185E-2</c:v>
                </c:pt>
                <c:pt idx="32">
                  <c:v>-1.5820194064621693E-3</c:v>
                </c:pt>
                <c:pt idx="33">
                  <c:v>-1.6653317667130177E-3</c:v>
                </c:pt>
                <c:pt idx="34">
                  <c:v>-8.0155271772265087E-5</c:v>
                </c:pt>
                <c:pt idx="35">
                  <c:v>4.2914498345379658E-3</c:v>
                </c:pt>
                <c:pt idx="36">
                  <c:v>4.1456093218775469E-3</c:v>
                </c:pt>
                <c:pt idx="37">
                  <c:v>5.3022243303224911E-3</c:v>
                </c:pt>
                <c:pt idx="38">
                  <c:v>4.9396187485052272E-3</c:v>
                </c:pt>
                <c:pt idx="39">
                  <c:v>-2.1530539842372397E-3</c:v>
                </c:pt>
                <c:pt idx="40">
                  <c:v>-3.2118525409216099E-3</c:v>
                </c:pt>
                <c:pt idx="41">
                  <c:v>2.6198207364619554E-3</c:v>
                </c:pt>
                <c:pt idx="42">
                  <c:v>9.0874716629094033E-4</c:v>
                </c:pt>
                <c:pt idx="43">
                  <c:v>-3.2932634113364786E-3</c:v>
                </c:pt>
                <c:pt idx="44">
                  <c:v>4.5683761569102199E-3</c:v>
                </c:pt>
                <c:pt idx="45">
                  <c:v>-9.4157277462656027E-4</c:v>
                </c:pt>
                <c:pt idx="46">
                  <c:v>-1.9177120387830861E-3</c:v>
                </c:pt>
                <c:pt idx="47">
                  <c:v>4.6781064323660315E-3</c:v>
                </c:pt>
                <c:pt idx="48">
                  <c:v>2.2141170262200728E-3</c:v>
                </c:pt>
                <c:pt idx="49">
                  <c:v>5.1139227472016373E-3</c:v>
                </c:pt>
                <c:pt idx="50">
                  <c:v>3.2619286783258585E-3</c:v>
                </c:pt>
                <c:pt idx="51">
                  <c:v>1.1676870316706386E-2</c:v>
                </c:pt>
                <c:pt idx="52">
                  <c:v>-2.7677522688443032E-3</c:v>
                </c:pt>
                <c:pt idx="53">
                  <c:v>5.8609022759761138E-3</c:v>
                </c:pt>
                <c:pt idx="54">
                  <c:v>5.7853319528960879E-3</c:v>
                </c:pt>
                <c:pt idx="55">
                  <c:v>-1.1816813829816288E-2</c:v>
                </c:pt>
                <c:pt idx="56">
                  <c:v>-2.8130866215354856E-3</c:v>
                </c:pt>
                <c:pt idx="57">
                  <c:v>7.2811287990775199E-3</c:v>
                </c:pt>
                <c:pt idx="58">
                  <c:v>3.2572573628221156E-3</c:v>
                </c:pt>
                <c:pt idx="59">
                  <c:v>6.7989719918642435E-3</c:v>
                </c:pt>
                <c:pt idx="60">
                  <c:v>-7.9098319924376936E-3</c:v>
                </c:pt>
                <c:pt idx="61">
                  <c:v>-3.7726291103683092E-2</c:v>
                </c:pt>
                <c:pt idx="62">
                  <c:v>6.654210119286158E-3</c:v>
                </c:pt>
                <c:pt idx="63">
                  <c:v>-1.5521436070116877E-2</c:v>
                </c:pt>
                <c:pt idx="64">
                  <c:v>-5.981936802285627E-3</c:v>
                </c:pt>
                <c:pt idx="65">
                  <c:v>-7.1749923935730733E-3</c:v>
                </c:pt>
                <c:pt idx="66">
                  <c:v>-5.2329830071621295E-3</c:v>
                </c:pt>
                <c:pt idx="67">
                  <c:v>5.2991295971718541E-3</c:v>
                </c:pt>
                <c:pt idx="68">
                  <c:v>-2.4000345282286896E-4</c:v>
                </c:pt>
                <c:pt idx="69">
                  <c:v>-1.0891270174973417E-3</c:v>
                </c:pt>
                <c:pt idx="70">
                  <c:v>-4.9184081827706528E-3</c:v>
                </c:pt>
                <c:pt idx="71">
                  <c:v>2.0169046269853639E-2</c:v>
                </c:pt>
                <c:pt idx="72">
                  <c:v>-4.5546331335751594E-3</c:v>
                </c:pt>
                <c:pt idx="73">
                  <c:v>3.7540089909358426E-3</c:v>
                </c:pt>
                <c:pt idx="74">
                  <c:v>-1.2772346530203083E-3</c:v>
                </c:pt>
                <c:pt idx="75">
                  <c:v>2.3443752026636243E-3</c:v>
                </c:pt>
                <c:pt idx="76">
                  <c:v>4.7014083286100487E-3</c:v>
                </c:pt>
                <c:pt idx="77">
                  <c:v>4.362891379130162E-3</c:v>
                </c:pt>
                <c:pt idx="78">
                  <c:v>9.4817874577540415E-3</c:v>
                </c:pt>
                <c:pt idx="79">
                  <c:v>3.4648380880050482E-3</c:v>
                </c:pt>
                <c:pt idx="80">
                  <c:v>3.1374737113181693E-3</c:v>
                </c:pt>
                <c:pt idx="81">
                  <c:v>4.7946971873283131E-3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ABB-41BF-868B-4D61186FE42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9317248"/>
        <c:axId val="59364096"/>
      </c:barChart>
      <c:catAx>
        <c:axId val="593172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txPr>
          <a:bodyPr rot="-5400000" vert="horz"/>
          <a:lstStyle/>
          <a:p>
            <a:pPr>
              <a:defRPr/>
            </a:pPr>
            <a:endParaRPr lang="en-US"/>
          </a:p>
        </c:txPr>
        <c:crossAx val="59364096"/>
        <c:crosses val="autoZero"/>
        <c:auto val="1"/>
        <c:lblAlgn val="ctr"/>
        <c:lblOffset val="100"/>
        <c:tickLblSkip val="4"/>
        <c:tickMarkSkip val="4"/>
        <c:noMultiLvlLbl val="0"/>
      </c:catAx>
      <c:valAx>
        <c:axId val="59364096"/>
        <c:scaling>
          <c:orientation val="minMax"/>
          <c:min val="-4.0000000000000008E-2"/>
        </c:scaling>
        <c:delete val="0"/>
        <c:axPos val="l"/>
        <c:majorGridlines>
          <c:spPr>
            <a:ln>
              <a:prstDash val="sysDot"/>
            </a:ln>
          </c:spPr>
        </c:majorGridlines>
        <c:numFmt formatCode="0.0%" sourceLinked="1"/>
        <c:majorTickMark val="out"/>
        <c:minorTickMark val="none"/>
        <c:tickLblPos val="nextTo"/>
        <c:crossAx val="59317248"/>
        <c:crosses val="autoZero"/>
        <c:crossBetween val="between"/>
      </c:valAx>
    </c:plotArea>
    <c:plotVisOnly val="1"/>
    <c:dispBlanksAs val="gap"/>
    <c:showDLblsOverMax val="0"/>
  </c:chart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0000000000005" l="0.70000000000000062" r="0.70000000000000062" t="0.750000000000005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'Summary &amp; chart QUARTER data'!$A$95</c:f>
          <c:strCache>
            <c:ptCount val="1"/>
            <c:pt idx="0">
              <c:v>Revisions in the year-on-year percentage growth rates estimates in supply, after 1 quarter</c:v>
            </c:pt>
          </c:strCache>
        </c:strRef>
      </c:tx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0290089787517583E-2"/>
          <c:y val="0.12791877552847591"/>
          <c:w val="0.89091222976820594"/>
          <c:h val="0.7569829835030597"/>
        </c:manualLayout>
      </c:layout>
      <c:barChart>
        <c:barDir val="col"/>
        <c:grouping val="clustered"/>
        <c:varyColors val="0"/>
        <c:ser>
          <c:idx val="0"/>
          <c:order val="0"/>
          <c:invertIfNegative val="0"/>
          <c:cat>
            <c:strRef>
              <c:f>'Summary &amp; chart QUARTER data'!$B$98:$B$179</c:f>
              <c:strCache>
                <c:ptCount val="82"/>
                <c:pt idx="0">
                  <c:v>Q1-2005</c:v>
                </c:pt>
                <c:pt idx="1">
                  <c:v>Q2-2005</c:v>
                </c:pt>
                <c:pt idx="2">
                  <c:v>Q3-2005</c:v>
                </c:pt>
                <c:pt idx="3">
                  <c:v>Q4-2005</c:v>
                </c:pt>
                <c:pt idx="4">
                  <c:v>Q1-2006</c:v>
                </c:pt>
                <c:pt idx="5">
                  <c:v>Q2-2006</c:v>
                </c:pt>
                <c:pt idx="6">
                  <c:v>Q3-2006</c:v>
                </c:pt>
                <c:pt idx="7">
                  <c:v>Q4-2006</c:v>
                </c:pt>
                <c:pt idx="8">
                  <c:v>Q1-2007</c:v>
                </c:pt>
                <c:pt idx="9">
                  <c:v>Q2-2007</c:v>
                </c:pt>
                <c:pt idx="10">
                  <c:v>Q3-2007</c:v>
                </c:pt>
                <c:pt idx="11">
                  <c:v>Q4-2007</c:v>
                </c:pt>
                <c:pt idx="12">
                  <c:v>Q1-2008</c:v>
                </c:pt>
                <c:pt idx="13">
                  <c:v>Q2-2008</c:v>
                </c:pt>
                <c:pt idx="14">
                  <c:v>Q3-2008</c:v>
                </c:pt>
                <c:pt idx="15">
                  <c:v>Q4-2008</c:v>
                </c:pt>
                <c:pt idx="16">
                  <c:v>Q1-2009</c:v>
                </c:pt>
                <c:pt idx="17">
                  <c:v>Q2-2009</c:v>
                </c:pt>
                <c:pt idx="18">
                  <c:v>Q3-2009</c:v>
                </c:pt>
                <c:pt idx="19">
                  <c:v>Q4-2009</c:v>
                </c:pt>
                <c:pt idx="20">
                  <c:v>Q1-2010</c:v>
                </c:pt>
                <c:pt idx="21">
                  <c:v>Q2-2010</c:v>
                </c:pt>
                <c:pt idx="22">
                  <c:v>Q3-2010</c:v>
                </c:pt>
                <c:pt idx="23">
                  <c:v>Q4-2010</c:v>
                </c:pt>
                <c:pt idx="24">
                  <c:v>Q1-2011</c:v>
                </c:pt>
                <c:pt idx="25">
                  <c:v>Q2-2011</c:v>
                </c:pt>
                <c:pt idx="26">
                  <c:v>Q3-2011</c:v>
                </c:pt>
                <c:pt idx="27">
                  <c:v>Q4-2011</c:v>
                </c:pt>
                <c:pt idx="28">
                  <c:v>Q1-2012</c:v>
                </c:pt>
                <c:pt idx="29">
                  <c:v>Q2-2012</c:v>
                </c:pt>
                <c:pt idx="30">
                  <c:v>Q3-2012</c:v>
                </c:pt>
                <c:pt idx="31">
                  <c:v>Q4-2012</c:v>
                </c:pt>
                <c:pt idx="32">
                  <c:v>Q1-2013</c:v>
                </c:pt>
                <c:pt idx="33">
                  <c:v>Q2-2013</c:v>
                </c:pt>
                <c:pt idx="34">
                  <c:v>Q3-2013</c:v>
                </c:pt>
                <c:pt idx="35">
                  <c:v>Q4-2013</c:v>
                </c:pt>
                <c:pt idx="36">
                  <c:v>Q1-2014</c:v>
                </c:pt>
                <c:pt idx="37">
                  <c:v>Q2-2014</c:v>
                </c:pt>
                <c:pt idx="38">
                  <c:v>Q3-2014</c:v>
                </c:pt>
                <c:pt idx="39">
                  <c:v>Q4-2014</c:v>
                </c:pt>
                <c:pt idx="40">
                  <c:v>Q1-2015</c:v>
                </c:pt>
                <c:pt idx="41">
                  <c:v>Q2-2015</c:v>
                </c:pt>
                <c:pt idx="42">
                  <c:v>Q3-2015</c:v>
                </c:pt>
                <c:pt idx="43">
                  <c:v>Q4-2015</c:v>
                </c:pt>
                <c:pt idx="44">
                  <c:v>Q1-2016</c:v>
                </c:pt>
                <c:pt idx="45">
                  <c:v>Q2-2016</c:v>
                </c:pt>
                <c:pt idx="46">
                  <c:v>Q3-2016</c:v>
                </c:pt>
                <c:pt idx="47">
                  <c:v>Q4-2016</c:v>
                </c:pt>
                <c:pt idx="48">
                  <c:v>Q1-2017</c:v>
                </c:pt>
                <c:pt idx="49">
                  <c:v>Q2-2017</c:v>
                </c:pt>
                <c:pt idx="50">
                  <c:v>Q3-2017</c:v>
                </c:pt>
                <c:pt idx="51">
                  <c:v>Q4-2017</c:v>
                </c:pt>
                <c:pt idx="52">
                  <c:v>Q1-2018</c:v>
                </c:pt>
                <c:pt idx="53">
                  <c:v>Q2-2018</c:v>
                </c:pt>
                <c:pt idx="54">
                  <c:v>Q3-2018</c:v>
                </c:pt>
                <c:pt idx="55">
                  <c:v>Q4-2018</c:v>
                </c:pt>
                <c:pt idx="56">
                  <c:v>Q1-2019</c:v>
                </c:pt>
                <c:pt idx="57">
                  <c:v>Q2-2019</c:v>
                </c:pt>
                <c:pt idx="58">
                  <c:v>Q3-2019</c:v>
                </c:pt>
                <c:pt idx="59">
                  <c:v>Q4-2019</c:v>
                </c:pt>
                <c:pt idx="60">
                  <c:v>Q1-2020</c:v>
                </c:pt>
                <c:pt idx="61">
                  <c:v>Q2-2020</c:v>
                </c:pt>
                <c:pt idx="62">
                  <c:v>Q3-2020</c:v>
                </c:pt>
                <c:pt idx="63">
                  <c:v>Q4-2020</c:v>
                </c:pt>
                <c:pt idx="64">
                  <c:v>Q1-2021</c:v>
                </c:pt>
                <c:pt idx="65">
                  <c:v>Q2-2021</c:v>
                </c:pt>
                <c:pt idx="66">
                  <c:v>Q3-2021</c:v>
                </c:pt>
                <c:pt idx="67">
                  <c:v>Q4-2021</c:v>
                </c:pt>
                <c:pt idx="68">
                  <c:v>Q1-2022</c:v>
                </c:pt>
                <c:pt idx="69">
                  <c:v>Q2-2022</c:v>
                </c:pt>
                <c:pt idx="70">
                  <c:v>Q3-2022</c:v>
                </c:pt>
                <c:pt idx="71">
                  <c:v>Q4-2022</c:v>
                </c:pt>
                <c:pt idx="72">
                  <c:v>Q1-2023</c:v>
                </c:pt>
                <c:pt idx="73">
                  <c:v>Q2-2023</c:v>
                </c:pt>
                <c:pt idx="74">
                  <c:v>Q3-2023</c:v>
                </c:pt>
                <c:pt idx="75">
                  <c:v>Q4-2023</c:v>
                </c:pt>
                <c:pt idx="76">
                  <c:v>Q1-2024</c:v>
                </c:pt>
                <c:pt idx="77">
                  <c:v>Q2-2024</c:v>
                </c:pt>
                <c:pt idx="78">
                  <c:v>Q3-2024</c:v>
                </c:pt>
                <c:pt idx="79">
                  <c:v>Q4-2024</c:v>
                </c:pt>
                <c:pt idx="80">
                  <c:v>Q1-2025</c:v>
                </c:pt>
                <c:pt idx="81">
                  <c:v>Q2-2025</c:v>
                </c:pt>
              </c:strCache>
            </c:strRef>
          </c:cat>
          <c:val>
            <c:numRef>
              <c:f>'Summary &amp; chart QUARTER data'!$E$98:$E$179</c:f>
              <c:numCache>
                <c:formatCode>0.0</c:formatCode>
                <c:ptCount val="82"/>
                <c:pt idx="0">
                  <c:v>0.19006676244347229</c:v>
                </c:pt>
                <c:pt idx="1">
                  <c:v>0.42223377144700525</c:v>
                </c:pt>
                <c:pt idx="2">
                  <c:v>-3.7282555747877616E-2</c:v>
                </c:pt>
                <c:pt idx="3">
                  <c:v>-0.85636852225316162</c:v>
                </c:pt>
                <c:pt idx="4">
                  <c:v>-9.8094620216758965E-2</c:v>
                </c:pt>
                <c:pt idx="5">
                  <c:v>0.15232594035824709</c:v>
                </c:pt>
                <c:pt idx="6">
                  <c:v>0.39001734491652229</c:v>
                </c:pt>
                <c:pt idx="7">
                  <c:v>-0.31334360667984651</c:v>
                </c:pt>
                <c:pt idx="8">
                  <c:v>-0.62260390418088463</c:v>
                </c:pt>
                <c:pt idx="9">
                  <c:v>-0.2309347314440453</c:v>
                </c:pt>
                <c:pt idx="10">
                  <c:v>0.13654298541982557</c:v>
                </c:pt>
                <c:pt idx="11">
                  <c:v>-0.50368433381287425</c:v>
                </c:pt>
                <c:pt idx="12">
                  <c:v>0.91589468539548946</c:v>
                </c:pt>
                <c:pt idx="13">
                  <c:v>0.34767825087276294</c:v>
                </c:pt>
                <c:pt idx="14">
                  <c:v>0.59823718840750217</c:v>
                </c:pt>
                <c:pt idx="15">
                  <c:v>-2.0547297474839965E-3</c:v>
                </c:pt>
                <c:pt idx="16">
                  <c:v>-0.24223093216190428</c:v>
                </c:pt>
                <c:pt idx="17">
                  <c:v>0.56353527440599116</c:v>
                </c:pt>
                <c:pt idx="18">
                  <c:v>0.41030765861215635</c:v>
                </c:pt>
                <c:pt idx="19">
                  <c:v>-0.81212077510826841</c:v>
                </c:pt>
                <c:pt idx="20">
                  <c:v>-0.34032903565487516</c:v>
                </c:pt>
                <c:pt idx="21">
                  <c:v>1.5912136917386621</c:v>
                </c:pt>
                <c:pt idx="22">
                  <c:v>-4.1332137864825674E-2</c:v>
                </c:pt>
                <c:pt idx="23">
                  <c:v>0.78468064296957696</c:v>
                </c:pt>
                <c:pt idx="24">
                  <c:v>-0.28466390405629038</c:v>
                </c:pt>
                <c:pt idx="25">
                  <c:v>-0.60066432379741741</c:v>
                </c:pt>
                <c:pt idx="26">
                  <c:v>-0.10718317463491234</c:v>
                </c:pt>
                <c:pt idx="27">
                  <c:v>1.2136848721696758</c:v>
                </c:pt>
                <c:pt idx="28">
                  <c:v>-0.27908442305166714</c:v>
                </c:pt>
                <c:pt idx="29">
                  <c:v>0.41636788933921753</c:v>
                </c:pt>
                <c:pt idx="30">
                  <c:v>-0.38443316308081971</c:v>
                </c:pt>
                <c:pt idx="31">
                  <c:v>-0.53059505696681786</c:v>
                </c:pt>
                <c:pt idx="32">
                  <c:v>-0.15402886381252312</c:v>
                </c:pt>
                <c:pt idx="33">
                  <c:v>-0.16546877922704928</c:v>
                </c:pt>
                <c:pt idx="34">
                  <c:v>-7.9688622931853859E-3</c:v>
                </c:pt>
                <c:pt idx="35">
                  <c:v>0.10129123680252494</c:v>
                </c:pt>
                <c:pt idx="36">
                  <c:v>0.64217514341296855</c:v>
                </c:pt>
                <c:pt idx="37">
                  <c:v>0.48671955064607353</c:v>
                </c:pt>
                <c:pt idx="38">
                  <c:v>0.4026141028527559</c:v>
                </c:pt>
                <c:pt idx="39">
                  <c:v>-0.94672795007966881</c:v>
                </c:pt>
                <c:pt idx="40">
                  <c:v>-0.38395880888749234</c:v>
                </c:pt>
                <c:pt idx="41">
                  <c:v>0.26344424444694514</c:v>
                </c:pt>
                <c:pt idx="42">
                  <c:v>-0.12059859404587359</c:v>
                </c:pt>
                <c:pt idx="43">
                  <c:v>-0.26478205373467123</c:v>
                </c:pt>
                <c:pt idx="44">
                  <c:v>0.43974013896813391</c:v>
                </c:pt>
                <c:pt idx="45">
                  <c:v>-9.4372468476751958E-2</c:v>
                </c:pt>
                <c:pt idx="46">
                  <c:v>-0.20460246556990924</c:v>
                </c:pt>
                <c:pt idx="47">
                  <c:v>0.12510587794314931</c:v>
                </c:pt>
                <c:pt idx="48">
                  <c:v>0.21541336132445466</c:v>
                </c:pt>
                <c:pt idx="49">
                  <c:v>0.49332140352931919</c:v>
                </c:pt>
                <c:pt idx="50">
                  <c:v>0.17768841805269342</c:v>
                </c:pt>
                <c:pt idx="51">
                  <c:v>0.1802458686685644</c:v>
                </c:pt>
                <c:pt idx="52">
                  <c:v>-0.28536606157623812</c:v>
                </c:pt>
                <c:pt idx="53">
                  <c:v>0.58326515803638623</c:v>
                </c:pt>
                <c:pt idx="54">
                  <c:v>0.2007616369645705</c:v>
                </c:pt>
                <c:pt idx="55">
                  <c:v>-0.37612885398513862</c:v>
                </c:pt>
                <c:pt idx="56">
                  <c:v>-0.26010796692983185</c:v>
                </c:pt>
                <c:pt idx="57">
                  <c:v>0.72666286498354249</c:v>
                </c:pt>
                <c:pt idx="58">
                  <c:v>0.39510685032903403</c:v>
                </c:pt>
                <c:pt idx="59">
                  <c:v>0.7425585257415781</c:v>
                </c:pt>
                <c:pt idx="60">
                  <c:v>-0.78350947064256005</c:v>
                </c:pt>
                <c:pt idx="61">
                  <c:v>-2.8863435551919174</c:v>
                </c:pt>
                <c:pt idx="62">
                  <c:v>1.3911030220401948</c:v>
                </c:pt>
                <c:pt idx="63">
                  <c:v>-5.1428252665665752E-2</c:v>
                </c:pt>
                <c:pt idx="64">
                  <c:v>-0.34590462649332476</c:v>
                </c:pt>
                <c:pt idx="65">
                  <c:v>-0.88055134721176032</c:v>
                </c:pt>
                <c:pt idx="66">
                  <c:v>-0.74791273775374556</c:v>
                </c:pt>
                <c:pt idx="67">
                  <c:v>0.99373989442582633</c:v>
                </c:pt>
                <c:pt idx="68">
                  <c:v>-0.87890471876809295</c:v>
                </c:pt>
                <c:pt idx="69">
                  <c:v>-0.1085177201406704</c:v>
                </c:pt>
                <c:pt idx="70">
                  <c:v>-0.69868770517336909</c:v>
                </c:pt>
                <c:pt idx="71">
                  <c:v>1.1452909083930027</c:v>
                </c:pt>
                <c:pt idx="72">
                  <c:v>-0.38585293364819329</c:v>
                </c:pt>
                <c:pt idx="73">
                  <c:v>0.35703936491667765</c:v>
                </c:pt>
                <c:pt idx="74">
                  <c:v>-0.11923344126548852</c:v>
                </c:pt>
                <c:pt idx="75">
                  <c:v>0.22995393544712184</c:v>
                </c:pt>
                <c:pt idx="76">
                  <c:v>0.64581829644948674</c:v>
                </c:pt>
                <c:pt idx="77">
                  <c:v>0.43261341427402639</c:v>
                </c:pt>
                <c:pt idx="78">
                  <c:v>0.9402925094350395</c:v>
                </c:pt>
                <c:pt idx="79">
                  <c:v>0.83372714415259064</c:v>
                </c:pt>
                <c:pt idx="80">
                  <c:v>-0.14425918442059427</c:v>
                </c:pt>
                <c:pt idx="81">
                  <c:v>0.4560950603028644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076-4705-B272-1DEA004DB13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9912192"/>
        <c:axId val="59989376"/>
      </c:barChart>
      <c:catAx>
        <c:axId val="599121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txPr>
          <a:bodyPr rot="-5400000" vert="horz"/>
          <a:lstStyle/>
          <a:p>
            <a:pPr>
              <a:defRPr/>
            </a:pPr>
            <a:endParaRPr lang="en-US"/>
          </a:p>
        </c:txPr>
        <c:crossAx val="59989376"/>
        <c:crosses val="autoZero"/>
        <c:auto val="1"/>
        <c:lblAlgn val="ctr"/>
        <c:lblOffset val="100"/>
        <c:tickLblSkip val="4"/>
        <c:tickMarkSkip val="4"/>
        <c:noMultiLvlLbl val="0"/>
      </c:catAx>
      <c:valAx>
        <c:axId val="59989376"/>
        <c:scaling>
          <c:orientation val="minMax"/>
          <c:min val="-3"/>
        </c:scaling>
        <c:delete val="0"/>
        <c:axPos val="l"/>
        <c:majorGridlines>
          <c:spPr>
            <a:ln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Percentage points</a:t>
                </a:r>
              </a:p>
            </c:rich>
          </c:tx>
          <c:layout>
            <c:manualLayout>
              <c:xMode val="edge"/>
              <c:yMode val="edge"/>
              <c:x val="8.9365504915102766E-3"/>
              <c:y val="0.40336402575085278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1"/>
        <c:majorTickMark val="out"/>
        <c:minorTickMark val="none"/>
        <c:tickLblPos val="nextTo"/>
        <c:crossAx val="59912192"/>
        <c:crosses val="autoZero"/>
        <c:crossBetween val="between"/>
      </c:valAx>
    </c:plotArea>
    <c:plotVisOnly val="1"/>
    <c:dispBlanksAs val="gap"/>
    <c:showDLblsOverMax val="0"/>
  </c:chart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0000000000005" l="0.70000000000000062" r="0.70000000000000062" t="0.750000000000005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'Summary &amp; chart ANNUAL data'!$A$1</c:f>
          <c:strCache>
            <c:ptCount val="1"/>
            <c:pt idx="0">
              <c:v>Revisions in the quarterly total supply estimates, after 1 year</c:v>
            </c:pt>
          </c:strCache>
        </c:strRef>
      </c:tx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7465639375723191E-2"/>
          <c:y val="0.13292156662235405"/>
          <c:w val="0.87518753704174079"/>
          <c:h val="0.79023247094113236"/>
        </c:manualLayout>
      </c:layout>
      <c:barChart>
        <c:barDir val="col"/>
        <c:grouping val="clustered"/>
        <c:varyColors val="0"/>
        <c:ser>
          <c:idx val="0"/>
          <c:order val="0"/>
          <c:invertIfNegative val="0"/>
          <c:cat>
            <c:strRef>
              <c:f>'Summary &amp; chart ANNUAL data'!$B$4:$B$82</c:f>
              <c:strCache>
                <c:ptCount val="79"/>
                <c:pt idx="0">
                  <c:v>Q1-2005</c:v>
                </c:pt>
                <c:pt idx="1">
                  <c:v>Q2-2005</c:v>
                </c:pt>
                <c:pt idx="2">
                  <c:v>Q3-2005</c:v>
                </c:pt>
                <c:pt idx="3">
                  <c:v>Q4-2005</c:v>
                </c:pt>
                <c:pt idx="4">
                  <c:v>Q1-2006</c:v>
                </c:pt>
                <c:pt idx="5">
                  <c:v>Q2-2006</c:v>
                </c:pt>
                <c:pt idx="6">
                  <c:v>Q3-2006</c:v>
                </c:pt>
                <c:pt idx="7">
                  <c:v>Q4-2006</c:v>
                </c:pt>
                <c:pt idx="8">
                  <c:v>Q1-2007</c:v>
                </c:pt>
                <c:pt idx="9">
                  <c:v>Q2-2007</c:v>
                </c:pt>
                <c:pt idx="10">
                  <c:v>Q3-2007</c:v>
                </c:pt>
                <c:pt idx="11">
                  <c:v>Q4-2007</c:v>
                </c:pt>
                <c:pt idx="12">
                  <c:v>Q1-2008</c:v>
                </c:pt>
                <c:pt idx="13">
                  <c:v>Q2-2008</c:v>
                </c:pt>
                <c:pt idx="14">
                  <c:v>Q3-2008</c:v>
                </c:pt>
                <c:pt idx="15">
                  <c:v>Q4-2008</c:v>
                </c:pt>
                <c:pt idx="16">
                  <c:v>Q1-2009</c:v>
                </c:pt>
                <c:pt idx="17">
                  <c:v>Q2-2009</c:v>
                </c:pt>
                <c:pt idx="18">
                  <c:v>Q3-2009</c:v>
                </c:pt>
                <c:pt idx="19">
                  <c:v>Q4-2009</c:v>
                </c:pt>
                <c:pt idx="20">
                  <c:v>Q1-2010</c:v>
                </c:pt>
                <c:pt idx="21">
                  <c:v>Q2-2010</c:v>
                </c:pt>
                <c:pt idx="22">
                  <c:v>Q3-2010</c:v>
                </c:pt>
                <c:pt idx="23">
                  <c:v>Q4-2010</c:v>
                </c:pt>
                <c:pt idx="24">
                  <c:v>Q1-2011</c:v>
                </c:pt>
                <c:pt idx="25">
                  <c:v>Q2-2011</c:v>
                </c:pt>
                <c:pt idx="26">
                  <c:v>Q3-2011</c:v>
                </c:pt>
                <c:pt idx="27">
                  <c:v>Q4-2011</c:v>
                </c:pt>
                <c:pt idx="28">
                  <c:v>Q1-2012</c:v>
                </c:pt>
                <c:pt idx="29">
                  <c:v>Q2-2012</c:v>
                </c:pt>
                <c:pt idx="30">
                  <c:v>Q3-2012</c:v>
                </c:pt>
                <c:pt idx="31">
                  <c:v>Q4-2012</c:v>
                </c:pt>
                <c:pt idx="32">
                  <c:v>Q1-2013</c:v>
                </c:pt>
                <c:pt idx="33">
                  <c:v>Q2-2013</c:v>
                </c:pt>
                <c:pt idx="34">
                  <c:v>Q3-2013</c:v>
                </c:pt>
                <c:pt idx="35">
                  <c:v>Q4-2013</c:v>
                </c:pt>
                <c:pt idx="36">
                  <c:v>Q1-2014</c:v>
                </c:pt>
                <c:pt idx="37">
                  <c:v>Q2-2014</c:v>
                </c:pt>
                <c:pt idx="38">
                  <c:v>Q3-2014</c:v>
                </c:pt>
                <c:pt idx="39">
                  <c:v>Q4-2014</c:v>
                </c:pt>
                <c:pt idx="40">
                  <c:v>Q1-2015</c:v>
                </c:pt>
                <c:pt idx="41">
                  <c:v>Q2-2015</c:v>
                </c:pt>
                <c:pt idx="42">
                  <c:v>Q3-2015</c:v>
                </c:pt>
                <c:pt idx="43">
                  <c:v>Q4-2015</c:v>
                </c:pt>
                <c:pt idx="44">
                  <c:v>Q1-2016</c:v>
                </c:pt>
                <c:pt idx="45">
                  <c:v>Q2-2016</c:v>
                </c:pt>
                <c:pt idx="46">
                  <c:v>Q3-2016</c:v>
                </c:pt>
                <c:pt idx="47">
                  <c:v>Q4-2016</c:v>
                </c:pt>
                <c:pt idx="48">
                  <c:v>Q1-2017</c:v>
                </c:pt>
                <c:pt idx="49">
                  <c:v>Q2-2017</c:v>
                </c:pt>
                <c:pt idx="50">
                  <c:v>Q3-2017</c:v>
                </c:pt>
                <c:pt idx="51">
                  <c:v>Q4-2017</c:v>
                </c:pt>
                <c:pt idx="52">
                  <c:v>Q1-2018</c:v>
                </c:pt>
                <c:pt idx="53">
                  <c:v>Q2-2018</c:v>
                </c:pt>
                <c:pt idx="54">
                  <c:v>Q3-2018</c:v>
                </c:pt>
                <c:pt idx="55">
                  <c:v>Q4-2018</c:v>
                </c:pt>
                <c:pt idx="56">
                  <c:v>Q1-2019</c:v>
                </c:pt>
                <c:pt idx="57">
                  <c:v>Q2-2019</c:v>
                </c:pt>
                <c:pt idx="58">
                  <c:v>Q3-2019</c:v>
                </c:pt>
                <c:pt idx="59">
                  <c:v>Q4-2019</c:v>
                </c:pt>
                <c:pt idx="60">
                  <c:v>Q1-2020</c:v>
                </c:pt>
                <c:pt idx="61">
                  <c:v>Q2-2020</c:v>
                </c:pt>
                <c:pt idx="62">
                  <c:v>Q3-2020</c:v>
                </c:pt>
                <c:pt idx="63">
                  <c:v>Q4-2020</c:v>
                </c:pt>
                <c:pt idx="64">
                  <c:v>Q1-2021</c:v>
                </c:pt>
                <c:pt idx="65">
                  <c:v>Q2-2021</c:v>
                </c:pt>
                <c:pt idx="66">
                  <c:v>Q3-2021</c:v>
                </c:pt>
                <c:pt idx="67">
                  <c:v>Q4-2021</c:v>
                </c:pt>
                <c:pt idx="68">
                  <c:v>Q1-2022</c:v>
                </c:pt>
                <c:pt idx="69">
                  <c:v>Q2-2022</c:v>
                </c:pt>
                <c:pt idx="70">
                  <c:v>Q3-2022</c:v>
                </c:pt>
                <c:pt idx="71">
                  <c:v>Q4-2022</c:v>
                </c:pt>
                <c:pt idx="72">
                  <c:v>Q1-2023</c:v>
                </c:pt>
                <c:pt idx="73">
                  <c:v>Q2-2023</c:v>
                </c:pt>
                <c:pt idx="74">
                  <c:v>Q3-2023</c:v>
                </c:pt>
                <c:pt idx="75">
                  <c:v>Q4-2023</c:v>
                </c:pt>
                <c:pt idx="76">
                  <c:v>Q1-2024</c:v>
                </c:pt>
                <c:pt idx="77">
                  <c:v>Q2-2024</c:v>
                </c:pt>
                <c:pt idx="78">
                  <c:v>Q3-2024</c:v>
                </c:pt>
              </c:strCache>
            </c:strRef>
          </c:cat>
          <c:val>
            <c:numRef>
              <c:f>'Summary &amp; chart ANNUAL data'!$F$4:$F$82</c:f>
              <c:numCache>
                <c:formatCode>0.0%</c:formatCode>
                <c:ptCount val="79"/>
                <c:pt idx="0">
                  <c:v>-9.8453750439610847E-3</c:v>
                </c:pt>
                <c:pt idx="1">
                  <c:v>1.5525919456525173E-2</c:v>
                </c:pt>
                <c:pt idx="2">
                  <c:v>-1.0674243823430424E-2</c:v>
                </c:pt>
                <c:pt idx="3">
                  <c:v>-7.779505759004538E-3</c:v>
                </c:pt>
                <c:pt idx="4">
                  <c:v>6.2051479182845771E-3</c:v>
                </c:pt>
                <c:pt idx="5">
                  <c:v>-1.7447645882192023E-3</c:v>
                </c:pt>
                <c:pt idx="6">
                  <c:v>-1.2360006688952058E-3</c:v>
                </c:pt>
                <c:pt idx="7">
                  <c:v>-5.038553484461839E-3</c:v>
                </c:pt>
                <c:pt idx="8">
                  <c:v>-7.2661270503645986E-3</c:v>
                </c:pt>
                <c:pt idx="9">
                  <c:v>-5.3455967178328394E-3</c:v>
                </c:pt>
                <c:pt idx="10">
                  <c:v>3.5562106857664373E-3</c:v>
                </c:pt>
                <c:pt idx="11">
                  <c:v>-5.0400195220824413E-3</c:v>
                </c:pt>
                <c:pt idx="12">
                  <c:v>9.8938502127649507E-3</c:v>
                </c:pt>
                <c:pt idx="13">
                  <c:v>1.1026437627276823E-2</c:v>
                </c:pt>
                <c:pt idx="14">
                  <c:v>9.829492274911332E-3</c:v>
                </c:pt>
                <c:pt idx="15">
                  <c:v>3.2544144774911761E-3</c:v>
                </c:pt>
                <c:pt idx="16">
                  <c:v>2.7030282605169692E-3</c:v>
                </c:pt>
                <c:pt idx="17">
                  <c:v>6.9062841030730444E-3</c:v>
                </c:pt>
                <c:pt idx="18">
                  <c:v>8.008180845920353E-3</c:v>
                </c:pt>
                <c:pt idx="19">
                  <c:v>-7.4485404200158398E-3</c:v>
                </c:pt>
                <c:pt idx="20">
                  <c:v>8.796237785284081E-3</c:v>
                </c:pt>
                <c:pt idx="21">
                  <c:v>1.3961395703235241E-2</c:v>
                </c:pt>
                <c:pt idx="22">
                  <c:v>-4.8066397480061359E-3</c:v>
                </c:pt>
                <c:pt idx="23">
                  <c:v>1.386736813924614E-2</c:v>
                </c:pt>
                <c:pt idx="24">
                  <c:v>-4.6004309649766905E-3</c:v>
                </c:pt>
                <c:pt idx="25">
                  <c:v>2.4942136666364668E-3</c:v>
                </c:pt>
                <c:pt idx="26">
                  <c:v>2.9028851329399399E-3</c:v>
                </c:pt>
                <c:pt idx="27">
                  <c:v>1.1885944476667697E-2</c:v>
                </c:pt>
                <c:pt idx="28">
                  <c:v>-1.4791156326664624E-2</c:v>
                </c:pt>
                <c:pt idx="29">
                  <c:v>-5.4013503048139754E-3</c:v>
                </c:pt>
                <c:pt idx="30">
                  <c:v>-1.3977953191561717E-2</c:v>
                </c:pt>
                <c:pt idx="31">
                  <c:v>-7.5588052883130211E-3</c:v>
                </c:pt>
                <c:pt idx="32">
                  <c:v>-2.5231258281782237E-3</c:v>
                </c:pt>
                <c:pt idx="33">
                  <c:v>6.4761084699568427E-4</c:v>
                </c:pt>
                <c:pt idx="34">
                  <c:v>3.0525261221901047E-3</c:v>
                </c:pt>
                <c:pt idx="35">
                  <c:v>6.7794744392728496E-3</c:v>
                </c:pt>
                <c:pt idx="36">
                  <c:v>1.3519878177110069E-2</c:v>
                </c:pt>
                <c:pt idx="37">
                  <c:v>9.0923306309553722E-3</c:v>
                </c:pt>
                <c:pt idx="38">
                  <c:v>5.9400773405508074E-3</c:v>
                </c:pt>
                <c:pt idx="39">
                  <c:v>1.6296539848709693E-3</c:v>
                </c:pt>
                <c:pt idx="40">
                  <c:v>7.8579251233335014E-3</c:v>
                </c:pt>
                <c:pt idx="41">
                  <c:v>2.9888031859453526E-4</c:v>
                </c:pt>
                <c:pt idx="42">
                  <c:v>-4.3050029735844956E-3</c:v>
                </c:pt>
                <c:pt idx="43">
                  <c:v>7.8943767936739116E-4</c:v>
                </c:pt>
                <c:pt idx="44">
                  <c:v>6.397054162150356E-4</c:v>
                </c:pt>
                <c:pt idx="45">
                  <c:v>-7.3532012718140489E-3</c:v>
                </c:pt>
                <c:pt idx="46">
                  <c:v>7.0621303958330077E-5</c:v>
                </c:pt>
                <c:pt idx="47">
                  <c:v>4.6388212329353789E-3</c:v>
                </c:pt>
                <c:pt idx="48">
                  <c:v>1.1925987003453488E-2</c:v>
                </c:pt>
                <c:pt idx="49">
                  <c:v>1.4237247964152343E-2</c:v>
                </c:pt>
                <c:pt idx="50">
                  <c:v>6.7242774978123277E-3</c:v>
                </c:pt>
                <c:pt idx="51">
                  <c:v>1.6681969432433507E-2</c:v>
                </c:pt>
                <c:pt idx="52">
                  <c:v>5.2843029463094972E-3</c:v>
                </c:pt>
                <c:pt idx="53">
                  <c:v>1.3068655560537748E-2</c:v>
                </c:pt>
                <c:pt idx="54">
                  <c:v>5.3027476327776844E-3</c:v>
                </c:pt>
                <c:pt idx="55">
                  <c:v>-1.0656821670403221E-2</c:v>
                </c:pt>
                <c:pt idx="56">
                  <c:v>7.5231465088065963E-3</c:v>
                </c:pt>
                <c:pt idx="57">
                  <c:v>7.9726517219652748E-3</c:v>
                </c:pt>
                <c:pt idx="58">
                  <c:v>1.0173987466829631E-2</c:v>
                </c:pt>
                <c:pt idx="59">
                  <c:v>-1.1583610533846435E-2</c:v>
                </c:pt>
                <c:pt idx="60">
                  <c:v>-2.3502769820358659E-2</c:v>
                </c:pt>
                <c:pt idx="61">
                  <c:v>-3.0210970134547981E-2</c:v>
                </c:pt>
                <c:pt idx="62">
                  <c:v>-2.0888328895815662E-2</c:v>
                </c:pt>
                <c:pt idx="63">
                  <c:v>-1.824629084006623E-2</c:v>
                </c:pt>
                <c:pt idx="64">
                  <c:v>-1.3855715547878102E-3</c:v>
                </c:pt>
                <c:pt idx="65">
                  <c:v>-1.3551552195592455E-2</c:v>
                </c:pt>
                <c:pt idx="66">
                  <c:v>-6.7938691332387136E-3</c:v>
                </c:pt>
                <c:pt idx="67">
                  <c:v>2.6541162490091681E-3</c:v>
                </c:pt>
                <c:pt idx="68">
                  <c:v>9.8599065559664776E-3</c:v>
                </c:pt>
                <c:pt idx="69">
                  <c:v>-1.479773390598578E-3</c:v>
                </c:pt>
                <c:pt idx="70">
                  <c:v>-7.0642415326880766E-3</c:v>
                </c:pt>
                <c:pt idx="71">
                  <c:v>1.5887457651923381E-2</c:v>
                </c:pt>
                <c:pt idx="72">
                  <c:v>2.519062479262031E-3</c:v>
                </c:pt>
                <c:pt idx="73">
                  <c:v>3.6281400410149538E-3</c:v>
                </c:pt>
                <c:pt idx="74">
                  <c:v>8.0288961297163525E-4</c:v>
                </c:pt>
                <c:pt idx="75">
                  <c:v>7.878065062107446E-3</c:v>
                </c:pt>
                <c:pt idx="76">
                  <c:v>3.3171385000595622E-3</c:v>
                </c:pt>
                <c:pt idx="77">
                  <c:v>7.7486306962398247E-3</c:v>
                </c:pt>
                <c:pt idx="78">
                  <c:v>2.0750122327290677E-2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BBD-49C5-AAC3-D259F28574B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4478720"/>
        <c:axId val="204480512"/>
      </c:barChart>
      <c:catAx>
        <c:axId val="2044787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txPr>
          <a:bodyPr rot="-5400000" vert="horz"/>
          <a:lstStyle/>
          <a:p>
            <a:pPr>
              <a:defRPr/>
            </a:pPr>
            <a:endParaRPr lang="en-US"/>
          </a:p>
        </c:txPr>
        <c:crossAx val="204480512"/>
        <c:crosses val="autoZero"/>
        <c:auto val="1"/>
        <c:lblAlgn val="ctr"/>
        <c:lblOffset val="100"/>
        <c:tickLblSkip val="4"/>
        <c:tickMarkSkip val="4"/>
        <c:noMultiLvlLbl val="0"/>
      </c:catAx>
      <c:valAx>
        <c:axId val="204480512"/>
        <c:scaling>
          <c:orientation val="minMax"/>
          <c:max val="2.5000000000000005E-2"/>
          <c:min val="-3.5000000000000003E-2"/>
        </c:scaling>
        <c:delete val="0"/>
        <c:axPos val="l"/>
        <c:majorGridlines>
          <c:spPr>
            <a:ln>
              <a:prstDash val="sysDot"/>
            </a:ln>
          </c:spPr>
        </c:majorGridlines>
        <c:numFmt formatCode="0.0%" sourceLinked="1"/>
        <c:majorTickMark val="out"/>
        <c:minorTickMark val="none"/>
        <c:tickLblPos val="nextTo"/>
        <c:crossAx val="204478720"/>
        <c:crosses val="autoZero"/>
        <c:crossBetween val="between"/>
        <c:majorUnit val="5.000000000000001E-3"/>
      </c:valAx>
    </c:plotArea>
    <c:plotVisOnly val="1"/>
    <c:dispBlanksAs val="gap"/>
    <c:showDLblsOverMax val="0"/>
  </c:chart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1" l="0.750000000000002" r="0.750000000000002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'Summary &amp; chart ANNUAL data'!$A$95</c:f>
          <c:strCache>
            <c:ptCount val="1"/>
            <c:pt idx="0">
              <c:v>Revisions in the year-on-year percentage growth rates estimates in supply, after 1 year</c:v>
            </c:pt>
          </c:strCache>
        </c:strRef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cat>
            <c:strRef>
              <c:f>'Summary &amp; chart ANNUAL data'!$B$98:$B$176</c:f>
              <c:strCache>
                <c:ptCount val="79"/>
                <c:pt idx="0">
                  <c:v>Q1-2005</c:v>
                </c:pt>
                <c:pt idx="1">
                  <c:v>Q2-2005</c:v>
                </c:pt>
                <c:pt idx="2">
                  <c:v>Q3-2005</c:v>
                </c:pt>
                <c:pt idx="3">
                  <c:v>Q4-2005</c:v>
                </c:pt>
                <c:pt idx="4">
                  <c:v>Q1-2006</c:v>
                </c:pt>
                <c:pt idx="5">
                  <c:v>Q2-2006</c:v>
                </c:pt>
                <c:pt idx="6">
                  <c:v>Q3-2006</c:v>
                </c:pt>
                <c:pt idx="7">
                  <c:v>Q4-2006</c:v>
                </c:pt>
                <c:pt idx="8">
                  <c:v>Q1-2007</c:v>
                </c:pt>
                <c:pt idx="9">
                  <c:v>Q2-2007</c:v>
                </c:pt>
                <c:pt idx="10">
                  <c:v>Q3-2007</c:v>
                </c:pt>
                <c:pt idx="11">
                  <c:v>Q4-2007</c:v>
                </c:pt>
                <c:pt idx="12">
                  <c:v>Q1-2008</c:v>
                </c:pt>
                <c:pt idx="13">
                  <c:v>Q2-2008</c:v>
                </c:pt>
                <c:pt idx="14">
                  <c:v>Q3-2008</c:v>
                </c:pt>
                <c:pt idx="15">
                  <c:v>Q4-2008</c:v>
                </c:pt>
                <c:pt idx="16">
                  <c:v>Q1-2009</c:v>
                </c:pt>
                <c:pt idx="17">
                  <c:v>Q2-2009</c:v>
                </c:pt>
                <c:pt idx="18">
                  <c:v>Q3-2009</c:v>
                </c:pt>
                <c:pt idx="19">
                  <c:v>Q4-2009</c:v>
                </c:pt>
                <c:pt idx="20">
                  <c:v>Q1-2010</c:v>
                </c:pt>
                <c:pt idx="21">
                  <c:v>Q2-2010</c:v>
                </c:pt>
                <c:pt idx="22">
                  <c:v>Q3-2010</c:v>
                </c:pt>
                <c:pt idx="23">
                  <c:v>Q4-2010</c:v>
                </c:pt>
                <c:pt idx="24">
                  <c:v>Q1-2011</c:v>
                </c:pt>
                <c:pt idx="25">
                  <c:v>Q2-2011</c:v>
                </c:pt>
                <c:pt idx="26">
                  <c:v>Q3-2011</c:v>
                </c:pt>
                <c:pt idx="27">
                  <c:v>Q4-2011</c:v>
                </c:pt>
                <c:pt idx="28">
                  <c:v>Q1-2012</c:v>
                </c:pt>
                <c:pt idx="29">
                  <c:v>Q2-2012</c:v>
                </c:pt>
                <c:pt idx="30">
                  <c:v>Q3-2012</c:v>
                </c:pt>
                <c:pt idx="31">
                  <c:v>Q4-2012</c:v>
                </c:pt>
                <c:pt idx="32">
                  <c:v>Q1-2013</c:v>
                </c:pt>
                <c:pt idx="33">
                  <c:v>Q2-2013</c:v>
                </c:pt>
                <c:pt idx="34">
                  <c:v>Q3-2013</c:v>
                </c:pt>
                <c:pt idx="35">
                  <c:v>Q4-2013</c:v>
                </c:pt>
                <c:pt idx="36">
                  <c:v>Q1-2014</c:v>
                </c:pt>
                <c:pt idx="37">
                  <c:v>Q2-2014</c:v>
                </c:pt>
                <c:pt idx="38">
                  <c:v>Q3-2014</c:v>
                </c:pt>
                <c:pt idx="39">
                  <c:v>Q4-2014</c:v>
                </c:pt>
                <c:pt idx="40">
                  <c:v>Q1-2015</c:v>
                </c:pt>
                <c:pt idx="41">
                  <c:v>Q2-2015</c:v>
                </c:pt>
                <c:pt idx="42">
                  <c:v>Q3-2015</c:v>
                </c:pt>
                <c:pt idx="43">
                  <c:v>Q4-2015</c:v>
                </c:pt>
                <c:pt idx="44">
                  <c:v>Q1-2016</c:v>
                </c:pt>
                <c:pt idx="45">
                  <c:v>Q2-2016</c:v>
                </c:pt>
                <c:pt idx="46">
                  <c:v>Q3-2016</c:v>
                </c:pt>
                <c:pt idx="47">
                  <c:v>Q4-2016</c:v>
                </c:pt>
                <c:pt idx="48">
                  <c:v>Q1-2017</c:v>
                </c:pt>
                <c:pt idx="49">
                  <c:v>Q2-2017</c:v>
                </c:pt>
                <c:pt idx="50">
                  <c:v>Q3-2017</c:v>
                </c:pt>
                <c:pt idx="51">
                  <c:v>Q4-2017</c:v>
                </c:pt>
                <c:pt idx="52">
                  <c:v>Q1-2018</c:v>
                </c:pt>
                <c:pt idx="53">
                  <c:v>Q2-2018</c:v>
                </c:pt>
                <c:pt idx="54">
                  <c:v>Q3-2018</c:v>
                </c:pt>
                <c:pt idx="55">
                  <c:v>Q4-2018</c:v>
                </c:pt>
                <c:pt idx="56">
                  <c:v>Q1-2019</c:v>
                </c:pt>
                <c:pt idx="57">
                  <c:v>Q2-2019</c:v>
                </c:pt>
                <c:pt idx="58">
                  <c:v>Q3-2019</c:v>
                </c:pt>
                <c:pt idx="59">
                  <c:v>Q4-2019</c:v>
                </c:pt>
                <c:pt idx="60">
                  <c:v>Q1-2020</c:v>
                </c:pt>
                <c:pt idx="61">
                  <c:v>Q2-2020</c:v>
                </c:pt>
                <c:pt idx="62">
                  <c:v>Q3-2020</c:v>
                </c:pt>
                <c:pt idx="63">
                  <c:v>Q4-2020</c:v>
                </c:pt>
                <c:pt idx="64">
                  <c:v>Q1-2021</c:v>
                </c:pt>
                <c:pt idx="65">
                  <c:v>Q2-2021</c:v>
                </c:pt>
                <c:pt idx="66">
                  <c:v>Q3-2021</c:v>
                </c:pt>
                <c:pt idx="67">
                  <c:v>Q4-2021</c:v>
                </c:pt>
                <c:pt idx="68">
                  <c:v>Q1-2022</c:v>
                </c:pt>
                <c:pt idx="69">
                  <c:v>Q2-2022</c:v>
                </c:pt>
                <c:pt idx="70">
                  <c:v>Q3-2022</c:v>
                </c:pt>
                <c:pt idx="71">
                  <c:v>Q4-2022</c:v>
                </c:pt>
                <c:pt idx="72">
                  <c:v>Q1-2023</c:v>
                </c:pt>
                <c:pt idx="73">
                  <c:v>Q2-2023</c:v>
                </c:pt>
                <c:pt idx="74">
                  <c:v>Q3-2023</c:v>
                </c:pt>
                <c:pt idx="75">
                  <c:v>Q4-2023</c:v>
                </c:pt>
                <c:pt idx="76">
                  <c:v>Q1-2024</c:v>
                </c:pt>
                <c:pt idx="77">
                  <c:v>Q2-2024</c:v>
                </c:pt>
                <c:pt idx="78">
                  <c:v>Q3-2024</c:v>
                </c:pt>
              </c:strCache>
            </c:strRef>
          </c:cat>
          <c:val>
            <c:numRef>
              <c:f>'Summary &amp; chart ANNUAL data'!$E$98:$E$176</c:f>
              <c:numCache>
                <c:formatCode>0.0</c:formatCode>
                <c:ptCount val="79"/>
                <c:pt idx="0">
                  <c:v>-1.0862948681190134</c:v>
                </c:pt>
                <c:pt idx="1">
                  <c:v>2.7433952836495066</c:v>
                </c:pt>
                <c:pt idx="2">
                  <c:v>-0.42407189339582874</c:v>
                </c:pt>
                <c:pt idx="3">
                  <c:v>0.18749441210114853</c:v>
                </c:pt>
                <c:pt idx="4">
                  <c:v>0.41591111874693798</c:v>
                </c:pt>
                <c:pt idx="5">
                  <c:v>-0.57138598359645032</c:v>
                </c:pt>
                <c:pt idx="6">
                  <c:v>-0.49151392380675762</c:v>
                </c:pt>
                <c:pt idx="7">
                  <c:v>-0.44244301247522522</c:v>
                </c:pt>
                <c:pt idx="8">
                  <c:v>-0.46326471129748192</c:v>
                </c:pt>
                <c:pt idx="9">
                  <c:v>-0.45677902764180534</c:v>
                </c:pt>
                <c:pt idx="10">
                  <c:v>0.41666640132599642</c:v>
                </c:pt>
                <c:pt idx="11">
                  <c:v>-0.58247777254619448</c:v>
                </c:pt>
                <c:pt idx="12">
                  <c:v>0.39093619670482438</c:v>
                </c:pt>
                <c:pt idx="13">
                  <c:v>0.63156787889554922</c:v>
                </c:pt>
                <c:pt idx="14">
                  <c:v>0.18716048999255985</c:v>
                </c:pt>
                <c:pt idx="15">
                  <c:v>0.41094813090136828</c:v>
                </c:pt>
                <c:pt idx="16">
                  <c:v>0.18288694650812598</c:v>
                </c:pt>
                <c:pt idx="17">
                  <c:v>0.29811630456762295</c:v>
                </c:pt>
                <c:pt idx="18">
                  <c:v>0.22293501968761031</c:v>
                </c:pt>
                <c:pt idx="19">
                  <c:v>-0.75957878504174303</c:v>
                </c:pt>
                <c:pt idx="20">
                  <c:v>0.59809335296651778</c:v>
                </c:pt>
                <c:pt idx="21">
                  <c:v>1.4230579259331524</c:v>
                </c:pt>
                <c:pt idx="22">
                  <c:v>-0.2065324009104621</c:v>
                </c:pt>
                <c:pt idx="23">
                  <c:v>1.2273204285906116</c:v>
                </c:pt>
                <c:pt idx="24">
                  <c:v>0.33865208539445124</c:v>
                </c:pt>
                <c:pt idx="25">
                  <c:v>8.1809127070068044E-2</c:v>
                </c:pt>
                <c:pt idx="26">
                  <c:v>0.47637645442950216</c:v>
                </c:pt>
                <c:pt idx="27">
                  <c:v>1.2136848721696758</c:v>
                </c:pt>
                <c:pt idx="28">
                  <c:v>-0.87688963379083962</c:v>
                </c:pt>
                <c:pt idx="29">
                  <c:v>-0.37601122754154659</c:v>
                </c:pt>
                <c:pt idx="30">
                  <c:v>-0.61364726719907681</c:v>
                </c:pt>
                <c:pt idx="31">
                  <c:v>-4.8507629054332035E-2</c:v>
                </c:pt>
                <c:pt idx="32">
                  <c:v>-0.51188375147475007</c:v>
                </c:pt>
                <c:pt idx="33">
                  <c:v>-0.33572993071791568</c:v>
                </c:pt>
                <c:pt idx="34">
                  <c:v>1.7346809190703083E-2</c:v>
                </c:pt>
                <c:pt idx="35">
                  <c:v>0.35665338860432882</c:v>
                </c:pt>
                <c:pt idx="36">
                  <c:v>1.1125928486776022</c:v>
                </c:pt>
                <c:pt idx="37">
                  <c:v>2.1664864898831127E-2</c:v>
                </c:pt>
                <c:pt idx="38">
                  <c:v>0.48597882430420336</c:v>
                </c:pt>
                <c:pt idx="39">
                  <c:v>-0.56994499120030984</c:v>
                </c:pt>
                <c:pt idx="40">
                  <c:v>0.7513946006804666</c:v>
                </c:pt>
                <c:pt idx="41">
                  <c:v>-0.16149476491134845</c:v>
                </c:pt>
                <c:pt idx="42">
                  <c:v>-0.40413319655426272</c:v>
                </c:pt>
                <c:pt idx="43">
                  <c:v>0.13338519664928183</c:v>
                </c:pt>
                <c:pt idx="44">
                  <c:v>5.5953932245340621E-2</c:v>
                </c:pt>
                <c:pt idx="45">
                  <c:v>-1.0092059951507877</c:v>
                </c:pt>
                <c:pt idx="46">
                  <c:v>0.32944216969994278</c:v>
                </c:pt>
                <c:pt idx="47">
                  <c:v>0.12105506692756274</c:v>
                </c:pt>
                <c:pt idx="48">
                  <c:v>0.43644990318627164</c:v>
                </c:pt>
                <c:pt idx="49">
                  <c:v>0.78409839818885363</c:v>
                </c:pt>
                <c:pt idx="50">
                  <c:v>0.24217024630942197</c:v>
                </c:pt>
                <c:pt idx="51">
                  <c:v>0.67112886652958248</c:v>
                </c:pt>
                <c:pt idx="52">
                  <c:v>0.40458371106667634</c:v>
                </c:pt>
                <c:pt idx="53">
                  <c:v>0.95409495341615869</c:v>
                </c:pt>
                <c:pt idx="54">
                  <c:v>-8.6680160311330301E-2</c:v>
                </c:pt>
                <c:pt idx="55">
                  <c:v>1.5809808457973418E-2</c:v>
                </c:pt>
                <c:pt idx="56">
                  <c:v>0.32260530060192316</c:v>
                </c:pt>
                <c:pt idx="57">
                  <c:v>0.68828603174352532</c:v>
                </c:pt>
                <c:pt idx="58">
                  <c:v>0.31602078874351847</c:v>
                </c:pt>
                <c:pt idx="59">
                  <c:v>-1.1893936344685261</c:v>
                </c:pt>
                <c:pt idx="60">
                  <c:v>-0.40789731850864563</c:v>
                </c:pt>
                <c:pt idx="61">
                  <c:v>-1.0280516229774932</c:v>
                </c:pt>
                <c:pt idx="62">
                  <c:v>0.49674717666275114</c:v>
                </c:pt>
                <c:pt idx="63">
                  <c:v>-7.3477855462130037E-2</c:v>
                </c:pt>
                <c:pt idx="64">
                  <c:v>-0.24830475472737845</c:v>
                </c:pt>
                <c:pt idx="65">
                  <c:v>-0.31421455581668312</c:v>
                </c:pt>
                <c:pt idx="66">
                  <c:v>-0.78037449204231191</c:v>
                </c:pt>
                <c:pt idx="67">
                  <c:v>0.75792230493999535</c:v>
                </c:pt>
                <c:pt idx="68">
                  <c:v>-0.25711743674706672</c:v>
                </c:pt>
                <c:pt idx="69">
                  <c:v>-0.237390510534776</c:v>
                </c:pt>
                <c:pt idx="70">
                  <c:v>-0.88064717866895892</c:v>
                </c:pt>
                <c:pt idx="71">
                  <c:v>0.90407449299653742</c:v>
                </c:pt>
                <c:pt idx="72">
                  <c:v>0.36210283457649384</c:v>
                </c:pt>
                <c:pt idx="73">
                  <c:v>0.7337969487879219</c:v>
                </c:pt>
                <c:pt idx="74">
                  <c:v>-0.3969288217900262</c:v>
                </c:pt>
                <c:pt idx="75">
                  <c:v>1.0594996508291459</c:v>
                </c:pt>
                <c:pt idx="76">
                  <c:v>0.71966181100090032</c:v>
                </c:pt>
                <c:pt idx="77">
                  <c:v>0.90469414724763897</c:v>
                </c:pt>
                <c:pt idx="78">
                  <c:v>1.887504086126468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F34-4DFB-A5DD-C289A51FFC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76780928"/>
        <c:axId val="95813632"/>
      </c:barChart>
      <c:catAx>
        <c:axId val="2767809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txPr>
          <a:bodyPr rot="-5400000" vert="horz"/>
          <a:lstStyle/>
          <a:p>
            <a:pPr>
              <a:defRPr/>
            </a:pPr>
            <a:endParaRPr lang="en-US"/>
          </a:p>
        </c:txPr>
        <c:crossAx val="95813632"/>
        <c:crosses val="autoZero"/>
        <c:auto val="1"/>
        <c:lblAlgn val="ctr"/>
        <c:lblOffset val="100"/>
        <c:tickLblSkip val="4"/>
        <c:tickMarkSkip val="4"/>
        <c:noMultiLvlLbl val="0"/>
      </c:catAx>
      <c:valAx>
        <c:axId val="95813632"/>
        <c:scaling>
          <c:orientation val="minMax"/>
        </c:scaling>
        <c:delete val="0"/>
        <c:axPos val="l"/>
        <c:majorGridlines>
          <c:spPr>
            <a:ln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Percentage points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1"/>
        <c:majorTickMark val="out"/>
        <c:minorTickMark val="none"/>
        <c:tickLblPos val="nextTo"/>
        <c:crossAx val="276780928"/>
        <c:crosses val="autoZero"/>
        <c:crossBetween val="between"/>
      </c:valAx>
    </c:plotArea>
    <c:plotVisOnly val="1"/>
    <c:dispBlanksAs val="gap"/>
    <c:showDLblsOverMax val="0"/>
  </c:chart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 alignWithMargins="0"/>
    <c:pageMargins b="0.750000000000005" l="0.70000000000000062" r="0.70000000000000062" t="0.750000000000005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14</xdr:row>
      <xdr:rowOff>0</xdr:rowOff>
    </xdr:from>
    <xdr:to>
      <xdr:col>13</xdr:col>
      <xdr:colOff>66675</xdr:colOff>
      <xdr:row>50</xdr:row>
      <xdr:rowOff>142875</xdr:rowOff>
    </xdr:to>
    <xdr:graphicFrame macro="">
      <xdr:nvGraphicFramePr>
        <xdr:cNvPr id="2049" name="Chart 2">
          <a:extLst>
            <a:ext uri="{FF2B5EF4-FFF2-40B4-BE49-F238E27FC236}">
              <a16:creationId xmlns:a16="http://schemas.microsoft.com/office/drawing/2014/main" id="{00000000-0008-0000-0300-00000108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0</xdr:colOff>
      <xdr:row>110</xdr:row>
      <xdr:rowOff>0</xdr:rowOff>
    </xdr:from>
    <xdr:to>
      <xdr:col>13</xdr:col>
      <xdr:colOff>47625</xdr:colOff>
      <xdr:row>146</xdr:row>
      <xdr:rowOff>19050</xdr:rowOff>
    </xdr:to>
    <xdr:graphicFrame macro="">
      <xdr:nvGraphicFramePr>
        <xdr:cNvPr id="2050" name="Chart 3">
          <a:extLst>
            <a:ext uri="{FF2B5EF4-FFF2-40B4-BE49-F238E27FC236}">
              <a16:creationId xmlns:a16="http://schemas.microsoft.com/office/drawing/2014/main" id="{00000000-0008-0000-0300-00000208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15</xdr:row>
      <xdr:rowOff>0</xdr:rowOff>
    </xdr:from>
    <xdr:to>
      <xdr:col>13</xdr:col>
      <xdr:colOff>28575</xdr:colOff>
      <xdr:row>51</xdr:row>
      <xdr:rowOff>38100</xdr:rowOff>
    </xdr:to>
    <xdr:graphicFrame macro="">
      <xdr:nvGraphicFramePr>
        <xdr:cNvPr id="5121" name="Chart 2">
          <a:extLst>
            <a:ext uri="{FF2B5EF4-FFF2-40B4-BE49-F238E27FC236}">
              <a16:creationId xmlns:a16="http://schemas.microsoft.com/office/drawing/2014/main" id="{00000000-0008-0000-0400-0000011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0</xdr:colOff>
      <xdr:row>108</xdr:row>
      <xdr:rowOff>161924</xdr:rowOff>
    </xdr:from>
    <xdr:to>
      <xdr:col>13</xdr:col>
      <xdr:colOff>47625</xdr:colOff>
      <xdr:row>144</xdr:row>
      <xdr:rowOff>152399</xdr:rowOff>
    </xdr:to>
    <xdr:graphicFrame macro="">
      <xdr:nvGraphicFramePr>
        <xdr:cNvPr id="5122" name="Chart 3">
          <a:extLst>
            <a:ext uri="{FF2B5EF4-FFF2-40B4-BE49-F238E27FC236}">
              <a16:creationId xmlns:a16="http://schemas.microsoft.com/office/drawing/2014/main" id="{00000000-0008-0000-0400-0000021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571500</xdr:colOff>
          <xdr:row>0</xdr:row>
          <xdr:rowOff>114300</xdr:rowOff>
        </xdr:from>
        <xdr:to>
          <xdr:col>2</xdr:col>
          <xdr:colOff>50800</xdr:colOff>
          <xdr:row>54</xdr:row>
          <xdr:rowOff>114300</xdr:rowOff>
        </xdr:to>
        <xdr:sp macro="" textlink="">
          <xdr:nvSpPr>
            <xdr:cNvPr id="20481" name="Object 1" hidden="1">
              <a:extLst>
                <a:ext uri="{63B3BB69-23CF-44E3-9099-C40C66FF867C}">
                  <a14:compatExt spid="_x0000_s20481"/>
                </a:ext>
                <a:ext uri="{FF2B5EF4-FFF2-40B4-BE49-F238E27FC236}">
                  <a16:creationId xmlns:a16="http://schemas.microsoft.com/office/drawing/2014/main" id="{00000000-0008-0000-0500-000001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Relationship Id="rId5" Type="http://schemas.openxmlformats.org/officeDocument/2006/relationships/image" Target="../media/image1.emf"/><Relationship Id="rId4" Type="http://schemas.openxmlformats.org/officeDocument/2006/relationships/oleObject" Target="../embeddings/Microsoft_Word_97_-_2003_Document.doc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11"/>
  <sheetViews>
    <sheetView showGridLines="0" tabSelected="1" workbookViewId="0"/>
  </sheetViews>
  <sheetFormatPr defaultRowHeight="12.5" x14ac:dyDescent="0.25"/>
  <cols>
    <col min="1" max="1" width="31.90625" customWidth="1"/>
    <col min="2" max="2" width="133" customWidth="1"/>
  </cols>
  <sheetData>
    <row r="1" spans="1:2" ht="13" x14ac:dyDescent="0.3">
      <c r="A1" s="165" t="s">
        <v>105</v>
      </c>
      <c r="B1" s="166" t="s">
        <v>106</v>
      </c>
    </row>
    <row r="2" spans="1:2" x14ac:dyDescent="0.25">
      <c r="A2" s="93"/>
      <c r="B2" s="94"/>
    </row>
    <row r="3" spans="1:2" ht="13" x14ac:dyDescent="0.25">
      <c r="A3" s="167" t="s">
        <v>107</v>
      </c>
      <c r="B3" s="201" t="s">
        <v>113</v>
      </c>
    </row>
    <row r="4" spans="1:2" ht="19.5" customHeight="1" x14ac:dyDescent="0.25">
      <c r="A4" s="168"/>
      <c r="B4" s="202"/>
    </row>
    <row r="5" spans="1:2" ht="18.75" customHeight="1" x14ac:dyDescent="0.25">
      <c r="A5" s="167" t="s">
        <v>108</v>
      </c>
      <c r="B5" s="95" t="s">
        <v>109</v>
      </c>
    </row>
    <row r="6" spans="1:2" ht="13" x14ac:dyDescent="0.25">
      <c r="A6" s="167" t="s">
        <v>172</v>
      </c>
      <c r="B6" s="203" t="s">
        <v>170</v>
      </c>
    </row>
    <row r="7" spans="1:2" ht="47.25" customHeight="1" x14ac:dyDescent="0.25">
      <c r="A7" s="169"/>
      <c r="B7" s="204"/>
    </row>
    <row r="8" spans="1:2" ht="14.25" customHeight="1" x14ac:dyDescent="0.25">
      <c r="A8" s="167" t="s">
        <v>110</v>
      </c>
      <c r="B8" s="203" t="s">
        <v>171</v>
      </c>
    </row>
    <row r="9" spans="1:2" ht="20.25" customHeight="1" x14ac:dyDescent="0.25">
      <c r="A9" s="169"/>
      <c r="B9" s="204"/>
    </row>
    <row r="10" spans="1:2" ht="22.5" customHeight="1" x14ac:dyDescent="0.25">
      <c r="A10" s="167" t="s">
        <v>111</v>
      </c>
      <c r="B10" s="95" t="s">
        <v>112</v>
      </c>
    </row>
    <row r="11" spans="1:2" ht="13" x14ac:dyDescent="0.3">
      <c r="A11" s="96"/>
      <c r="B11" s="97"/>
    </row>
  </sheetData>
  <mergeCells count="3">
    <mergeCell ref="B3:B4"/>
    <mergeCell ref="B6:B7"/>
    <mergeCell ref="B8:B9"/>
  </mergeCells>
  <phoneticPr fontId="15" type="noConversion"/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P212"/>
  <sheetViews>
    <sheetView showGridLines="0" zoomScale="80" zoomScaleNormal="80" workbookViewId="0">
      <pane xSplit="2" ySplit="4" topLeftCell="BV81" activePane="bottomRight" state="frozen"/>
      <selection pane="topRight"/>
      <selection pane="bottomLeft"/>
      <selection pane="bottomRight" activeCell="BV81" sqref="BV81"/>
    </sheetView>
  </sheetViews>
  <sheetFormatPr defaultRowHeight="13" x14ac:dyDescent="0.3"/>
  <cols>
    <col min="1" max="1" width="9.453125" style="2" bestFit="1" customWidth="1"/>
    <col min="2" max="2" width="30.1796875" style="2" customWidth="1"/>
    <col min="3" max="3" width="9.453125" style="2" bestFit="1" customWidth="1"/>
    <col min="4" max="6" width="9.90625" style="2" bestFit="1" customWidth="1"/>
    <col min="7" max="7" width="9.453125" style="2" bestFit="1" customWidth="1"/>
    <col min="8" max="10" width="9.90625" style="2" bestFit="1" customWidth="1"/>
    <col min="11" max="11" width="9.453125" style="2" bestFit="1" customWidth="1"/>
    <col min="12" max="12" width="9.90625" style="2" bestFit="1" customWidth="1"/>
    <col min="13" max="15" width="9.453125" style="2" bestFit="1" customWidth="1"/>
    <col min="16" max="16" width="9.54296875" style="2" bestFit="1" customWidth="1"/>
    <col min="17" max="23" width="9.90625" style="2" bestFit="1" customWidth="1"/>
    <col min="24" max="24" width="9.453125" bestFit="1" customWidth="1"/>
    <col min="25" max="25" width="9.90625" bestFit="1" customWidth="1"/>
    <col min="26" max="29" width="9.453125" bestFit="1" customWidth="1"/>
    <col min="30" max="30" width="10.08984375" bestFit="1" customWidth="1"/>
    <col min="31" max="34" width="9.90625" bestFit="1" customWidth="1"/>
    <col min="35" max="35" width="10" bestFit="1" customWidth="1"/>
    <col min="36" max="38" width="9.90625" bestFit="1" customWidth="1"/>
    <col min="39" max="41" width="10.08984375" bestFit="1" customWidth="1"/>
    <col min="51" max="51" width="11.54296875" bestFit="1" customWidth="1"/>
    <col min="94" max="94" width="25.54296875" bestFit="1" customWidth="1"/>
    <col min="95" max="95" width="23.08984375" bestFit="1" customWidth="1"/>
    <col min="96" max="96" width="26" bestFit="1" customWidth="1"/>
    <col min="97" max="97" width="2.54296875" customWidth="1"/>
    <col min="98" max="98" width="10.90625" bestFit="1" customWidth="1"/>
    <col min="99" max="99" width="17.6328125" bestFit="1" customWidth="1"/>
    <col min="100" max="100" width="15.453125" customWidth="1"/>
    <col min="101" max="101" width="15.54296875" customWidth="1"/>
    <col min="102" max="102" width="19.453125" bestFit="1" customWidth="1"/>
    <col min="103" max="103" width="21.453125" bestFit="1" customWidth="1"/>
    <col min="107" max="107" width="26.453125" customWidth="1"/>
    <col min="108" max="108" width="29.54296875" customWidth="1"/>
    <col min="109" max="109" width="23.90625" customWidth="1"/>
    <col min="110" max="110" width="31" bestFit="1" customWidth="1"/>
    <col min="111" max="111" width="3.453125" customWidth="1"/>
    <col min="112" max="112" width="10.90625" bestFit="1" customWidth="1"/>
    <col min="113" max="113" width="19" customWidth="1"/>
    <col min="114" max="114" width="15.54296875" bestFit="1" customWidth="1"/>
    <col min="115" max="115" width="10.453125" customWidth="1"/>
    <col min="116" max="116" width="14.453125" bestFit="1" customWidth="1"/>
    <col min="117" max="117" width="16.453125" bestFit="1" customWidth="1"/>
    <col min="118" max="119" width="13.453125" customWidth="1"/>
    <col min="120" max="120" width="12.54296875" bestFit="1" customWidth="1"/>
  </cols>
  <sheetData>
    <row r="1" spans="1:120" x14ac:dyDescent="0.3">
      <c r="A1" s="4" t="s">
        <v>97</v>
      </c>
      <c r="B1" s="4"/>
      <c r="DI1" s="143"/>
      <c r="DJ1" s="143"/>
      <c r="DK1" s="143"/>
      <c r="DL1" s="143"/>
      <c r="DM1" s="143"/>
      <c r="DN1" s="143"/>
      <c r="DO1" s="143"/>
      <c r="DP1" s="144"/>
    </row>
    <row r="2" spans="1:120" s="8" customFormat="1" ht="25.5" customHeight="1" x14ac:dyDescent="0.3">
      <c r="A2" s="51"/>
      <c r="B2" s="51"/>
      <c r="C2" s="116" t="s">
        <v>49</v>
      </c>
      <c r="D2" s="116" t="s">
        <v>50</v>
      </c>
      <c r="E2" s="116" t="s">
        <v>51</v>
      </c>
      <c r="F2" s="116" t="s">
        <v>52</v>
      </c>
      <c r="G2" s="116" t="s">
        <v>49</v>
      </c>
      <c r="H2" s="116" t="s">
        <v>50</v>
      </c>
      <c r="I2" s="116" t="s">
        <v>51</v>
      </c>
      <c r="J2" s="116" t="s">
        <v>52</v>
      </c>
      <c r="K2" s="116" t="s">
        <v>49</v>
      </c>
      <c r="L2" s="116" t="s">
        <v>50</v>
      </c>
      <c r="M2" s="116" t="s">
        <v>51</v>
      </c>
      <c r="N2" s="116" t="s">
        <v>52</v>
      </c>
      <c r="O2" s="116" t="s">
        <v>49</v>
      </c>
      <c r="P2" s="116" t="s">
        <v>50</v>
      </c>
      <c r="Q2" s="116" t="s">
        <v>51</v>
      </c>
      <c r="R2" s="116" t="s">
        <v>52</v>
      </c>
      <c r="S2" s="116" t="s">
        <v>49</v>
      </c>
      <c r="T2" s="116" t="s">
        <v>50</v>
      </c>
      <c r="U2" s="116" t="s">
        <v>51</v>
      </c>
      <c r="V2" s="116" t="s">
        <v>52</v>
      </c>
      <c r="W2" s="116" t="s">
        <v>49</v>
      </c>
      <c r="X2" s="116" t="s">
        <v>50</v>
      </c>
      <c r="Y2" s="116" t="s">
        <v>51</v>
      </c>
      <c r="Z2" s="116" t="s">
        <v>52</v>
      </c>
      <c r="AA2" s="116" t="s">
        <v>49</v>
      </c>
      <c r="AB2" s="116" t="s">
        <v>50</v>
      </c>
      <c r="AC2" s="116" t="s">
        <v>51</v>
      </c>
      <c r="AD2" s="116" t="s">
        <v>52</v>
      </c>
      <c r="AE2" s="116" t="s">
        <v>49</v>
      </c>
      <c r="AF2" s="116" t="s">
        <v>50</v>
      </c>
      <c r="AG2" s="116" t="s">
        <v>51</v>
      </c>
      <c r="AH2" s="116" t="s">
        <v>52</v>
      </c>
      <c r="AI2" s="116" t="s">
        <v>49</v>
      </c>
      <c r="AJ2" s="116" t="s">
        <v>50</v>
      </c>
      <c r="AK2" s="116" t="s">
        <v>51</v>
      </c>
      <c r="AL2" s="116" t="s">
        <v>52</v>
      </c>
      <c r="AM2" s="116" t="s">
        <v>49</v>
      </c>
      <c r="AN2" s="116" t="s">
        <v>50</v>
      </c>
      <c r="AO2" s="116" t="s">
        <v>51</v>
      </c>
      <c r="AP2" s="116" t="s">
        <v>52</v>
      </c>
      <c r="AQ2" s="116" t="s">
        <v>49</v>
      </c>
      <c r="AR2" s="116" t="s">
        <v>50</v>
      </c>
      <c r="AS2" s="116" t="s">
        <v>51</v>
      </c>
      <c r="AT2" s="116" t="s">
        <v>52</v>
      </c>
      <c r="AU2" s="116" t="s">
        <v>49</v>
      </c>
      <c r="AV2" s="116" t="s">
        <v>50</v>
      </c>
      <c r="AW2" s="116" t="s">
        <v>51</v>
      </c>
      <c r="AX2" s="116" t="s">
        <v>52</v>
      </c>
      <c r="AY2" s="116" t="s">
        <v>49</v>
      </c>
      <c r="AZ2" s="116" t="s">
        <v>50</v>
      </c>
      <c r="BA2" s="116" t="s">
        <v>51</v>
      </c>
      <c r="BB2" s="116" t="s">
        <v>52</v>
      </c>
      <c r="BC2" s="116" t="s">
        <v>49</v>
      </c>
      <c r="BD2" s="116" t="s">
        <v>50</v>
      </c>
      <c r="BE2" s="116" t="s">
        <v>51</v>
      </c>
      <c r="BF2" s="116" t="s">
        <v>52</v>
      </c>
      <c r="BG2" s="116" t="s">
        <v>49</v>
      </c>
      <c r="BH2" s="116" t="s">
        <v>50</v>
      </c>
      <c r="BI2" s="116" t="s">
        <v>51</v>
      </c>
      <c r="BJ2" s="116" t="s">
        <v>52</v>
      </c>
      <c r="BK2" s="116" t="s">
        <v>49</v>
      </c>
      <c r="BL2" s="116" t="s">
        <v>50</v>
      </c>
      <c r="BM2" s="116" t="s">
        <v>51</v>
      </c>
      <c r="BN2" s="116" t="s">
        <v>52</v>
      </c>
      <c r="BO2" s="116" t="s">
        <v>49</v>
      </c>
      <c r="BP2" s="116" t="s">
        <v>50</v>
      </c>
      <c r="BQ2" s="116" t="s">
        <v>51</v>
      </c>
      <c r="BR2" s="116" t="s">
        <v>52</v>
      </c>
      <c r="BS2" s="116" t="s">
        <v>49</v>
      </c>
      <c r="BT2" s="116" t="s">
        <v>50</v>
      </c>
      <c r="BU2" s="116" t="s">
        <v>51</v>
      </c>
      <c r="BV2" s="116" t="s">
        <v>52</v>
      </c>
      <c r="BW2" s="116" t="s">
        <v>49</v>
      </c>
      <c r="BX2" s="116" t="s">
        <v>50</v>
      </c>
      <c r="BY2" s="116" t="s">
        <v>51</v>
      </c>
      <c r="BZ2" s="116" t="s">
        <v>52</v>
      </c>
      <c r="CA2" s="116" t="s">
        <v>49</v>
      </c>
      <c r="CB2" s="116" t="s">
        <v>50</v>
      </c>
      <c r="CC2" s="116" t="s">
        <v>51</v>
      </c>
      <c r="CD2" s="116" t="s">
        <v>52</v>
      </c>
      <c r="CE2" s="116" t="s">
        <v>49</v>
      </c>
      <c r="CF2" s="116" t="s">
        <v>50</v>
      </c>
      <c r="CG2" s="116" t="s">
        <v>51</v>
      </c>
      <c r="CH2" s="116" t="s">
        <v>52</v>
      </c>
      <c r="CN2"/>
      <c r="CP2" s="205" t="s">
        <v>86</v>
      </c>
      <c r="CQ2" s="205" t="s">
        <v>84</v>
      </c>
      <c r="CR2" s="205" t="s">
        <v>85</v>
      </c>
      <c r="CT2" s="40" t="s">
        <v>78</v>
      </c>
      <c r="CU2" s="88" t="s">
        <v>177</v>
      </c>
      <c r="CV2" s="88"/>
      <c r="CW2" s="88"/>
      <c r="CX2" s="88"/>
      <c r="CY2" s="88"/>
      <c r="DC2" s="76"/>
      <c r="DD2" s="76"/>
      <c r="DI2" s="145"/>
      <c r="DJ2" s="145"/>
      <c r="DK2" s="145"/>
      <c r="DL2" s="145"/>
      <c r="DM2" s="145"/>
      <c r="DN2" s="145"/>
      <c r="DO2" s="145"/>
      <c r="DP2" s="146"/>
    </row>
    <row r="3" spans="1:120" s="2" customFormat="1" ht="13.5" thickBot="1" x14ac:dyDescent="0.35">
      <c r="A3" s="41" t="s">
        <v>20</v>
      </c>
      <c r="B3" s="51"/>
      <c r="C3" s="52">
        <v>38504</v>
      </c>
      <c r="D3" s="52">
        <v>38596</v>
      </c>
      <c r="E3" s="52">
        <v>38687</v>
      </c>
      <c r="F3" s="52">
        <v>38777</v>
      </c>
      <c r="G3" s="52">
        <v>38869</v>
      </c>
      <c r="H3" s="52">
        <v>38961</v>
      </c>
      <c r="I3" s="52">
        <v>39052</v>
      </c>
      <c r="J3" s="52">
        <v>39142</v>
      </c>
      <c r="K3" s="52">
        <v>39234</v>
      </c>
      <c r="L3" s="52">
        <v>39326</v>
      </c>
      <c r="M3" s="52">
        <v>39417</v>
      </c>
      <c r="N3" s="52">
        <v>39508</v>
      </c>
      <c r="O3" s="52">
        <v>39600</v>
      </c>
      <c r="P3" s="52">
        <v>39692</v>
      </c>
      <c r="Q3" s="52">
        <v>39783</v>
      </c>
      <c r="R3" s="52">
        <v>39873</v>
      </c>
      <c r="S3" s="52">
        <v>39965</v>
      </c>
      <c r="T3" s="52">
        <v>40057</v>
      </c>
      <c r="U3" s="52">
        <v>40148</v>
      </c>
      <c r="V3" s="52">
        <v>40238</v>
      </c>
      <c r="W3" s="52">
        <v>40330</v>
      </c>
      <c r="X3" s="52">
        <v>40422</v>
      </c>
      <c r="Y3" s="52">
        <v>40513</v>
      </c>
      <c r="Z3" s="52">
        <v>40603</v>
      </c>
      <c r="AA3" s="52">
        <v>40695</v>
      </c>
      <c r="AB3" s="52">
        <v>40787</v>
      </c>
      <c r="AC3" s="52">
        <v>40878</v>
      </c>
      <c r="AD3" s="52">
        <v>40969</v>
      </c>
      <c r="AE3" s="52">
        <v>41061</v>
      </c>
      <c r="AF3" s="52">
        <v>41153</v>
      </c>
      <c r="AG3" s="52">
        <v>41244</v>
      </c>
      <c r="AH3" s="52">
        <v>41334</v>
      </c>
      <c r="AI3" s="52">
        <v>41426</v>
      </c>
      <c r="AJ3" s="52">
        <v>41518</v>
      </c>
      <c r="AK3" s="52">
        <v>41609</v>
      </c>
      <c r="AL3" s="52">
        <v>41699</v>
      </c>
      <c r="AM3" s="52">
        <v>41791</v>
      </c>
      <c r="AN3" s="52">
        <v>41883</v>
      </c>
      <c r="AO3" s="52">
        <v>41974</v>
      </c>
      <c r="AP3" s="52">
        <v>42064</v>
      </c>
      <c r="AQ3" s="52">
        <v>42156</v>
      </c>
      <c r="AR3" s="52">
        <v>42248</v>
      </c>
      <c r="AS3" s="52">
        <v>42339</v>
      </c>
      <c r="AT3" s="52">
        <v>42430</v>
      </c>
      <c r="AU3" s="52">
        <v>42522</v>
      </c>
      <c r="AV3" s="52">
        <v>42614</v>
      </c>
      <c r="AW3" s="52">
        <v>42705</v>
      </c>
      <c r="AX3" s="52">
        <v>42795</v>
      </c>
      <c r="AY3" s="52">
        <v>42887</v>
      </c>
      <c r="AZ3" s="52">
        <v>42979</v>
      </c>
      <c r="BA3" s="52">
        <v>43070</v>
      </c>
      <c r="BB3" s="52">
        <v>43160</v>
      </c>
      <c r="BC3" s="52">
        <v>43252</v>
      </c>
      <c r="BD3" s="52">
        <v>43344</v>
      </c>
      <c r="BE3" s="52">
        <v>43435</v>
      </c>
      <c r="BF3" s="52">
        <v>43525</v>
      </c>
      <c r="BG3" s="52">
        <v>43617</v>
      </c>
      <c r="BH3" s="52">
        <v>43709</v>
      </c>
      <c r="BI3" s="52">
        <v>43800</v>
      </c>
      <c r="BJ3" s="52">
        <v>43891</v>
      </c>
      <c r="BK3" s="52">
        <v>43983</v>
      </c>
      <c r="BL3" s="52">
        <v>44075</v>
      </c>
      <c r="BM3" s="52">
        <v>44166</v>
      </c>
      <c r="BN3" s="52">
        <v>44256</v>
      </c>
      <c r="BO3" s="52">
        <v>44348</v>
      </c>
      <c r="BP3" s="52">
        <v>44440</v>
      </c>
      <c r="BQ3" s="52">
        <v>44531</v>
      </c>
      <c r="BR3" s="52">
        <v>44621</v>
      </c>
      <c r="BS3" s="52">
        <v>44713</v>
      </c>
      <c r="BT3" s="52">
        <v>44805</v>
      </c>
      <c r="BU3" s="52">
        <v>44896</v>
      </c>
      <c r="BV3" s="52">
        <v>44986</v>
      </c>
      <c r="BW3" s="52">
        <v>45078</v>
      </c>
      <c r="BX3" s="52">
        <v>45170</v>
      </c>
      <c r="BY3" s="52">
        <v>45261</v>
      </c>
      <c r="BZ3" s="52">
        <v>45352</v>
      </c>
      <c r="CA3" s="52">
        <v>45444</v>
      </c>
      <c r="CB3" s="52">
        <v>45536</v>
      </c>
      <c r="CC3" s="52">
        <v>45627</v>
      </c>
      <c r="CD3" s="52">
        <v>45717</v>
      </c>
      <c r="CE3" s="52">
        <v>45809</v>
      </c>
      <c r="CF3" s="52">
        <v>45901</v>
      </c>
      <c r="CG3" s="52">
        <v>45992</v>
      </c>
      <c r="CH3" s="52">
        <v>46082</v>
      </c>
      <c r="CI3" s="3"/>
      <c r="CJ3" s="3"/>
      <c r="CK3" s="3"/>
      <c r="CL3" s="3"/>
      <c r="CM3" s="41"/>
      <c r="CN3" s="42"/>
      <c r="CO3" s="41"/>
      <c r="CP3" s="206"/>
      <c r="CQ3" s="206"/>
      <c r="CR3" s="206"/>
      <c r="CT3" s="41"/>
      <c r="CU3" s="88"/>
      <c r="CV3" s="88"/>
      <c r="CW3" s="88"/>
      <c r="CX3" s="88" t="s">
        <v>181</v>
      </c>
      <c r="CY3" s="88" t="s">
        <v>181</v>
      </c>
      <c r="DI3" s="147"/>
      <c r="DJ3" s="147"/>
      <c r="DK3" s="147"/>
      <c r="DL3" s="147"/>
      <c r="DM3" s="147"/>
      <c r="DN3" s="147"/>
      <c r="DO3" s="147"/>
      <c r="DP3" s="148"/>
    </row>
    <row r="4" spans="1:120" ht="38" customHeight="1" thickBot="1" x14ac:dyDescent="0.35">
      <c r="A4" s="62" t="s">
        <v>21</v>
      </c>
      <c r="B4" s="62"/>
      <c r="C4" s="62"/>
      <c r="D4" s="62"/>
      <c r="E4" s="62"/>
      <c r="F4" s="62"/>
      <c r="G4" s="62"/>
      <c r="H4" s="62"/>
      <c r="I4" s="62"/>
      <c r="J4" s="62"/>
      <c r="K4" s="62"/>
      <c r="L4" s="62"/>
      <c r="M4" s="62"/>
      <c r="N4" s="62"/>
      <c r="O4" s="62"/>
      <c r="P4" s="62"/>
      <c r="Q4" s="62"/>
      <c r="R4" s="62"/>
      <c r="S4" s="62"/>
      <c r="T4" s="62"/>
      <c r="U4" s="62"/>
      <c r="V4" s="62"/>
      <c r="W4" s="62"/>
      <c r="X4" s="62"/>
      <c r="Y4" s="62"/>
      <c r="Z4" s="62"/>
      <c r="AA4" s="62"/>
      <c r="AB4" s="62"/>
      <c r="AC4" s="62"/>
      <c r="AD4" s="62"/>
      <c r="AE4" s="89"/>
      <c r="AF4" s="89"/>
      <c r="AG4" s="89"/>
      <c r="AH4" s="89"/>
      <c r="AI4" s="89"/>
      <c r="AJ4" s="89"/>
      <c r="AK4" s="89"/>
      <c r="AL4" s="89"/>
      <c r="AM4" s="89"/>
      <c r="AN4" s="89"/>
      <c r="AO4" s="89"/>
      <c r="AP4" s="89"/>
      <c r="AQ4" s="41"/>
      <c r="AR4" s="41"/>
      <c r="AS4" s="41"/>
      <c r="AT4" s="41"/>
      <c r="AU4" s="41"/>
      <c r="AV4" s="41"/>
      <c r="AW4" s="41"/>
      <c r="AX4" s="41"/>
      <c r="AY4" s="41"/>
      <c r="AZ4" s="41"/>
      <c r="BA4" s="41"/>
      <c r="BB4" s="41"/>
      <c r="BC4" s="41"/>
      <c r="BD4" s="41"/>
      <c r="BE4" s="41"/>
      <c r="BF4" s="41"/>
      <c r="BG4" s="41"/>
      <c r="BH4" s="41"/>
      <c r="BI4" s="41"/>
      <c r="BJ4" s="41"/>
      <c r="BK4" s="41"/>
      <c r="BL4" s="41"/>
      <c r="BM4" s="41"/>
      <c r="BN4" s="41"/>
      <c r="BO4" s="41"/>
      <c r="BP4" s="41"/>
      <c r="BQ4" s="41"/>
      <c r="BR4" s="41"/>
      <c r="BS4" s="41"/>
      <c r="BT4" s="41"/>
      <c r="BU4" s="41"/>
      <c r="BV4" s="41"/>
      <c r="BW4" s="41"/>
      <c r="BX4" s="41"/>
      <c r="BY4" s="41"/>
      <c r="BZ4" s="41"/>
      <c r="CA4" s="41"/>
      <c r="CB4" s="41"/>
      <c r="CC4" s="41"/>
      <c r="CD4" s="41"/>
      <c r="CE4" s="41"/>
      <c r="CF4" s="41"/>
      <c r="CG4" s="41"/>
      <c r="CH4" s="41"/>
      <c r="CM4" s="41"/>
      <c r="CN4" s="43"/>
      <c r="CO4" s="41"/>
      <c r="CP4" s="41" t="s">
        <v>114</v>
      </c>
      <c r="CQ4" s="41" t="str">
        <f>CP4</f>
        <v>DataGrowthRates!</v>
      </c>
      <c r="CR4" s="41" t="str">
        <f>+CQ4</f>
        <v>DataGrowthRates!</v>
      </c>
      <c r="CS4" s="2"/>
      <c r="CT4" s="41"/>
      <c r="CU4" s="88" t="s">
        <v>178</v>
      </c>
      <c r="CV4" s="88" t="s">
        <v>179</v>
      </c>
      <c r="CW4" s="88" t="s">
        <v>180</v>
      </c>
      <c r="CX4" s="88" t="s">
        <v>98</v>
      </c>
      <c r="CY4" s="88" t="s">
        <v>99</v>
      </c>
      <c r="DC4" s="182" t="s">
        <v>0</v>
      </c>
      <c r="DD4" s="182" t="s">
        <v>182</v>
      </c>
      <c r="DE4" s="182" t="s">
        <v>183</v>
      </c>
      <c r="DF4" s="182" t="s">
        <v>89</v>
      </c>
      <c r="DG4" s="2"/>
      <c r="DI4" s="149" t="s">
        <v>184</v>
      </c>
      <c r="DJ4" s="150" t="s">
        <v>185</v>
      </c>
      <c r="DK4" s="150" t="s">
        <v>186</v>
      </c>
      <c r="DL4" s="149" t="s">
        <v>187</v>
      </c>
      <c r="DM4" s="149" t="s">
        <v>188</v>
      </c>
      <c r="DN4" s="149" t="s">
        <v>189</v>
      </c>
      <c r="DO4" s="149" t="s">
        <v>190</v>
      </c>
      <c r="DP4" s="151" t="s">
        <v>93</v>
      </c>
    </row>
    <row r="5" spans="1:120" x14ac:dyDescent="0.3">
      <c r="A5" s="48" t="s">
        <v>79</v>
      </c>
      <c r="B5" s="41"/>
      <c r="C5" s="187">
        <v>71800.790596052189</v>
      </c>
      <c r="D5" s="187">
        <v>71648.180498191592</v>
      </c>
      <c r="E5" s="184">
        <v>71648.180498191592</v>
      </c>
      <c r="F5" s="187">
        <v>71872.964618949074</v>
      </c>
      <c r="G5" s="187">
        <v>71872.964618949074</v>
      </c>
      <c r="H5" s="187">
        <v>71823.714924205138</v>
      </c>
      <c r="I5" s="184">
        <v>71823.714924205138</v>
      </c>
      <c r="J5" s="187">
        <v>71823.714924205138</v>
      </c>
      <c r="K5" s="187">
        <v>72504.930471415239</v>
      </c>
      <c r="L5" s="187">
        <v>72682.817384158931</v>
      </c>
      <c r="M5" s="184">
        <v>72682.817384158931</v>
      </c>
      <c r="N5" s="187">
        <v>72682.817384158931</v>
      </c>
      <c r="O5" s="187">
        <v>72682.817384158931</v>
      </c>
      <c r="P5" s="187">
        <v>72682.817384158931</v>
      </c>
      <c r="Q5" s="184">
        <v>72682.817384158931</v>
      </c>
      <c r="R5" s="187">
        <v>72682.817384158931</v>
      </c>
      <c r="S5" s="187">
        <v>72682.817384158931</v>
      </c>
      <c r="T5" s="187">
        <v>72646.822317762242</v>
      </c>
      <c r="U5" s="184">
        <v>72646.822317762242</v>
      </c>
      <c r="V5" s="187">
        <v>72646.822317762242</v>
      </c>
      <c r="W5" s="187">
        <v>72646.822317762242</v>
      </c>
      <c r="X5" s="187">
        <v>72646.822317762242</v>
      </c>
      <c r="Y5" s="184">
        <v>72646.822317762242</v>
      </c>
      <c r="Z5" s="184">
        <v>72646.822317762242</v>
      </c>
      <c r="AA5" s="187">
        <v>72646.822317762242</v>
      </c>
      <c r="AB5" s="187">
        <v>72646.719466801223</v>
      </c>
      <c r="AC5" s="187">
        <v>72646.719466801223</v>
      </c>
      <c r="AD5" s="187">
        <v>72646.719466801223</v>
      </c>
      <c r="AE5" s="188">
        <v>72646.719466801223</v>
      </c>
      <c r="AF5" s="188">
        <v>72646.719466801223</v>
      </c>
      <c r="AG5" s="188">
        <v>72646.719466801223</v>
      </c>
      <c r="AH5" s="188">
        <v>72646.719466801223</v>
      </c>
      <c r="AI5" s="188">
        <v>72646.719466801223</v>
      </c>
      <c r="AJ5" s="188">
        <v>72646.719466801223</v>
      </c>
      <c r="AK5" s="188">
        <v>72646.719466801223</v>
      </c>
      <c r="AL5" s="188">
        <v>72646.719466801223</v>
      </c>
      <c r="AM5" s="188">
        <v>72646.719466801223</v>
      </c>
      <c r="AN5" s="188">
        <v>72646.719466801223</v>
      </c>
      <c r="AO5" s="188">
        <v>72646.719466801223</v>
      </c>
      <c r="AP5" s="188">
        <v>72646.719466801223</v>
      </c>
      <c r="AQ5" s="188">
        <v>72646.719466801223</v>
      </c>
      <c r="AR5" s="188">
        <v>72646.719466801223</v>
      </c>
      <c r="AS5" s="188">
        <v>72646.719466801223</v>
      </c>
      <c r="AT5" s="188">
        <v>72646.719466801223</v>
      </c>
      <c r="AU5" s="188">
        <v>72646.719466801223</v>
      </c>
      <c r="AV5" s="188">
        <v>72646.719466801223</v>
      </c>
      <c r="AW5" s="188">
        <v>72646.719466801223</v>
      </c>
      <c r="AX5" s="188">
        <v>72646.719466801223</v>
      </c>
      <c r="AY5" s="188">
        <v>72646.719466801223</v>
      </c>
      <c r="AZ5" s="188">
        <v>72646.719466801223</v>
      </c>
      <c r="BA5" s="188">
        <v>72646.719466801223</v>
      </c>
      <c r="BB5" s="188">
        <v>72646.719466801223</v>
      </c>
      <c r="BC5" s="188">
        <v>72646.719466801223</v>
      </c>
      <c r="BD5" s="188">
        <v>72646.719466801223</v>
      </c>
      <c r="BE5" s="188">
        <v>72646.719466801223</v>
      </c>
      <c r="BF5" s="188">
        <v>72646.719466801223</v>
      </c>
      <c r="BG5" s="188">
        <v>72646.719466801223</v>
      </c>
      <c r="BH5" s="188">
        <v>72646.719466801223</v>
      </c>
      <c r="BI5" s="188">
        <v>72646.719466801223</v>
      </c>
      <c r="BJ5" s="188">
        <v>72646.719466801223</v>
      </c>
      <c r="BK5" s="188">
        <v>72646.719466801223</v>
      </c>
      <c r="BL5" s="188">
        <v>72646.719466801223</v>
      </c>
      <c r="BM5" s="188">
        <v>72646.719466801223</v>
      </c>
      <c r="BN5" s="188">
        <v>72646.710000000006</v>
      </c>
      <c r="BO5" s="188">
        <v>72646.710000000006</v>
      </c>
      <c r="BP5" s="188">
        <v>72646.710000000006</v>
      </c>
      <c r="BQ5" s="188">
        <v>72646.710000000006</v>
      </c>
      <c r="BR5" s="188">
        <v>72646.710000000006</v>
      </c>
      <c r="BS5" s="187">
        <v>72646.710000000006</v>
      </c>
      <c r="BT5" s="187">
        <v>72646.710000000006</v>
      </c>
      <c r="BU5" s="187">
        <v>72646.710000000006</v>
      </c>
      <c r="BV5" s="187">
        <v>72646.710000000006</v>
      </c>
      <c r="BW5" s="187">
        <v>72646.710000000006</v>
      </c>
      <c r="BX5" s="187">
        <v>72646.710000000006</v>
      </c>
      <c r="BY5" s="187">
        <v>72646.710000000006</v>
      </c>
      <c r="BZ5" s="187">
        <v>72646.710000000006</v>
      </c>
      <c r="CA5" s="187">
        <v>72646.710000000006</v>
      </c>
      <c r="CB5" s="187">
        <v>72646.710000000006</v>
      </c>
      <c r="CC5" s="187">
        <v>72646.710000000006</v>
      </c>
      <c r="CD5" s="187">
        <v>72646.710000000006</v>
      </c>
      <c r="CE5" s="187">
        <v>72646.710000000006</v>
      </c>
      <c r="CF5" s="187">
        <v>72646.710000000006</v>
      </c>
      <c r="CG5" s="187">
        <v>72646.710000000006</v>
      </c>
      <c r="CH5" s="187">
        <v>0</v>
      </c>
      <c r="CM5" s="44"/>
      <c r="CN5" s="41" t="s">
        <v>76</v>
      </c>
      <c r="CO5" s="90">
        <v>100</v>
      </c>
      <c r="CP5" s="44" t="str">
        <f>CP$4&amp;CN7&amp;CO5</f>
        <v>DataGrowthRates!c100</v>
      </c>
      <c r="CQ5" s="44" t="str">
        <f>CQ$4&amp;CN8&amp;CO5</f>
        <v>DataGrowthRates!d100</v>
      </c>
      <c r="CR5" s="44" t="str">
        <f>CR$4&amp;CN11&amp;CO5</f>
        <v>DataGrowthRates!g100</v>
      </c>
      <c r="CS5" s="7"/>
      <c r="CT5" s="41"/>
      <c r="CU5" s="88"/>
      <c r="CV5" s="88"/>
      <c r="CW5" s="88"/>
      <c r="CX5" s="88"/>
      <c r="CY5" s="88"/>
      <c r="DB5" s="2">
        <v>5</v>
      </c>
      <c r="DC5" s="44"/>
      <c r="DD5" s="44" t="str">
        <f t="shared" ref="DD5:DD41" si="0">CP$4&amp;CN7&amp;DB5</f>
        <v>DataGrowthRates!c5</v>
      </c>
      <c r="DE5" s="44"/>
      <c r="DF5" s="44"/>
      <c r="DH5" s="48" t="s">
        <v>79</v>
      </c>
      <c r="DI5" s="152"/>
      <c r="DJ5" s="153"/>
      <c r="DK5" s="153"/>
      <c r="DL5" s="153"/>
      <c r="DM5" s="153"/>
      <c r="DN5" s="153"/>
      <c r="DO5" s="153"/>
      <c r="DP5" s="154"/>
    </row>
    <row r="6" spans="1:120" x14ac:dyDescent="0.3">
      <c r="A6" s="48" t="s">
        <v>80</v>
      </c>
      <c r="B6" s="41"/>
      <c r="C6" s="187">
        <v>56205.883028374017</v>
      </c>
      <c r="D6" s="187">
        <v>56489.065957871127</v>
      </c>
      <c r="E6" s="184">
        <v>56489.065957871127</v>
      </c>
      <c r="F6" s="187">
        <v>56279.639751837785</v>
      </c>
      <c r="G6" s="187">
        <v>56279.639751837785</v>
      </c>
      <c r="H6" s="187">
        <v>55825.480042770039</v>
      </c>
      <c r="I6" s="184">
        <v>55825.480042770039</v>
      </c>
      <c r="J6" s="187">
        <v>55825.480042770039</v>
      </c>
      <c r="K6" s="187">
        <v>55203.401066949889</v>
      </c>
      <c r="L6" s="187">
        <v>55067.81506987688</v>
      </c>
      <c r="M6" s="184">
        <v>55067.81506987688</v>
      </c>
      <c r="N6" s="187">
        <v>55067.81506987688</v>
      </c>
      <c r="O6" s="187">
        <v>55067.81506987688</v>
      </c>
      <c r="P6" s="187">
        <v>55067.81506987688</v>
      </c>
      <c r="Q6" s="184">
        <v>55067.81506987688</v>
      </c>
      <c r="R6" s="187">
        <v>55067.81506987688</v>
      </c>
      <c r="S6" s="187">
        <v>55067.81506987688</v>
      </c>
      <c r="T6" s="187">
        <v>55029.644163969664</v>
      </c>
      <c r="U6" s="184">
        <v>55029.644163969664</v>
      </c>
      <c r="V6" s="187">
        <v>55029.644163969664</v>
      </c>
      <c r="W6" s="187">
        <v>55029.644163969664</v>
      </c>
      <c r="X6" s="187">
        <v>55029.644163969664</v>
      </c>
      <c r="Y6" s="184">
        <v>55029.644163969664</v>
      </c>
      <c r="Z6" s="184">
        <v>55029.644163969664</v>
      </c>
      <c r="AA6" s="187">
        <v>55029.644163969664</v>
      </c>
      <c r="AB6" s="187">
        <v>55029.718633287157</v>
      </c>
      <c r="AC6" s="187">
        <v>55029.718633287157</v>
      </c>
      <c r="AD6" s="187">
        <v>55029.718633287157</v>
      </c>
      <c r="AE6" s="187">
        <v>55029.718633287157</v>
      </c>
      <c r="AF6" s="187">
        <v>55029.718633287157</v>
      </c>
      <c r="AG6" s="187">
        <v>55029.718633287157</v>
      </c>
      <c r="AH6" s="187">
        <v>55029.718633287157</v>
      </c>
      <c r="AI6" s="187">
        <v>55029.718633287157</v>
      </c>
      <c r="AJ6" s="187">
        <v>55029.718633287157</v>
      </c>
      <c r="AK6" s="187">
        <v>55029.718633287157</v>
      </c>
      <c r="AL6" s="187">
        <v>55029.718633287157</v>
      </c>
      <c r="AM6" s="187">
        <v>55029.718633287157</v>
      </c>
      <c r="AN6" s="187">
        <v>55029.718633287157</v>
      </c>
      <c r="AO6" s="187">
        <v>55029.718633287157</v>
      </c>
      <c r="AP6" s="187">
        <v>55029.718633287157</v>
      </c>
      <c r="AQ6" s="187">
        <v>55029.718633287157</v>
      </c>
      <c r="AR6" s="187">
        <v>55029.718633287157</v>
      </c>
      <c r="AS6" s="187">
        <v>55029.718633287157</v>
      </c>
      <c r="AT6" s="187">
        <v>55029.718633287157</v>
      </c>
      <c r="AU6" s="187">
        <v>55029.718633287157</v>
      </c>
      <c r="AV6" s="187">
        <v>55029.718633287157</v>
      </c>
      <c r="AW6" s="187">
        <v>55029.718633287157</v>
      </c>
      <c r="AX6" s="187">
        <v>55029.718633287157</v>
      </c>
      <c r="AY6" s="187">
        <v>55029.718633287157</v>
      </c>
      <c r="AZ6" s="187">
        <v>55029.718633287157</v>
      </c>
      <c r="BA6" s="187">
        <v>55029.718633287157</v>
      </c>
      <c r="BB6" s="187">
        <v>55029.718633287157</v>
      </c>
      <c r="BC6" s="187">
        <v>55029.718633287157</v>
      </c>
      <c r="BD6" s="187">
        <v>55029.718633287157</v>
      </c>
      <c r="BE6" s="187">
        <v>55029.718633287157</v>
      </c>
      <c r="BF6" s="187">
        <v>55029.718633287157</v>
      </c>
      <c r="BG6" s="187">
        <v>55029.718633287157</v>
      </c>
      <c r="BH6" s="187">
        <v>55029.718633287157</v>
      </c>
      <c r="BI6" s="187">
        <v>55029.718633287157</v>
      </c>
      <c r="BJ6" s="187">
        <v>55029.718633287157</v>
      </c>
      <c r="BK6" s="187">
        <v>55029.718633287157</v>
      </c>
      <c r="BL6" s="187">
        <v>55029.718633287157</v>
      </c>
      <c r="BM6" s="187">
        <v>55029.718633287157</v>
      </c>
      <c r="BN6" s="187">
        <v>55029.72</v>
      </c>
      <c r="BO6" s="187">
        <v>55029.72</v>
      </c>
      <c r="BP6" s="187">
        <v>55029.72</v>
      </c>
      <c r="BQ6" s="187">
        <v>55029.72</v>
      </c>
      <c r="BR6" s="187">
        <v>55029.72</v>
      </c>
      <c r="BS6" s="187">
        <v>55029.72</v>
      </c>
      <c r="BT6" s="187">
        <v>55029.72</v>
      </c>
      <c r="BU6" s="187">
        <v>55029.72</v>
      </c>
      <c r="BV6" s="187">
        <v>55029.72</v>
      </c>
      <c r="BW6" s="187">
        <v>55029.72</v>
      </c>
      <c r="BX6" s="187">
        <v>55029.72</v>
      </c>
      <c r="BY6" s="187">
        <v>55029.72</v>
      </c>
      <c r="BZ6" s="187">
        <v>55029.72</v>
      </c>
      <c r="CA6" s="187">
        <v>55029.72</v>
      </c>
      <c r="CB6" s="187">
        <v>55029.72</v>
      </c>
      <c r="CC6" s="187">
        <v>55029.72</v>
      </c>
      <c r="CD6" s="187">
        <v>55029.72</v>
      </c>
      <c r="CE6" s="187">
        <v>55029.72</v>
      </c>
      <c r="CF6" s="187">
        <v>55029.72</v>
      </c>
      <c r="CG6" s="187">
        <v>55029.72</v>
      </c>
      <c r="CH6" s="187">
        <v>0</v>
      </c>
      <c r="CM6" s="44"/>
      <c r="CN6" s="41" t="s">
        <v>77</v>
      </c>
      <c r="CO6" s="45">
        <f>CO5+1</f>
        <v>101</v>
      </c>
      <c r="CP6" s="44" t="str">
        <f t="shared" ref="CP6:CP30" si="1">CP$4&amp;CN8&amp;CO6</f>
        <v>DataGrowthRates!d101</v>
      </c>
      <c r="CQ6" s="44" t="str">
        <f t="shared" ref="CQ6:CQ30" si="2">CQ$4&amp;CN9&amp;CO6</f>
        <v>DataGrowthRates!e101</v>
      </c>
      <c r="CR6" s="44" t="str">
        <f t="shared" ref="CR6:CR30" si="3">CR$4&amp;CN12&amp;CO6</f>
        <v>DataGrowthRates!h101</v>
      </c>
      <c r="CS6" s="7"/>
      <c r="CT6" s="41"/>
      <c r="CU6" s="88"/>
      <c r="CV6" s="88"/>
      <c r="CW6" s="88"/>
      <c r="CX6" s="88"/>
      <c r="CY6" s="88"/>
      <c r="DB6" s="2">
        <f>DB5+1</f>
        <v>6</v>
      </c>
      <c r="DC6" s="44"/>
      <c r="DD6" s="44" t="str">
        <f t="shared" si="0"/>
        <v>DataGrowthRates!d6</v>
      </c>
      <c r="DE6" s="44"/>
      <c r="DF6" s="44"/>
      <c r="DH6" s="48" t="s">
        <v>80</v>
      </c>
      <c r="DI6" s="152"/>
      <c r="DJ6" s="153"/>
      <c r="DK6" s="153"/>
      <c r="DL6" s="153"/>
      <c r="DM6" s="153"/>
      <c r="DN6" s="153"/>
      <c r="DO6" s="153"/>
      <c r="DP6" s="154"/>
    </row>
    <row r="7" spans="1:120" x14ac:dyDescent="0.3">
      <c r="A7" s="48" t="s">
        <v>81</v>
      </c>
      <c r="B7" s="41"/>
      <c r="C7" s="187">
        <v>52055.329605737927</v>
      </c>
      <c r="D7" s="187">
        <v>52033.91141602346</v>
      </c>
      <c r="E7" s="184">
        <v>52033.91141602346</v>
      </c>
      <c r="F7" s="187">
        <v>51786.370313597552</v>
      </c>
      <c r="G7" s="187">
        <v>51786.370313597552</v>
      </c>
      <c r="H7" s="187">
        <v>51698.226925629875</v>
      </c>
      <c r="I7" s="184">
        <v>51698.226925629875</v>
      </c>
      <c r="J7" s="187">
        <v>51698.226925629875</v>
      </c>
      <c r="K7" s="187">
        <v>50938.252918502483</v>
      </c>
      <c r="L7" s="187">
        <v>50807.908411731587</v>
      </c>
      <c r="M7" s="184">
        <v>50807.908411731587</v>
      </c>
      <c r="N7" s="187">
        <v>50807.908411731587</v>
      </c>
      <c r="O7" s="187">
        <v>50807.908411731587</v>
      </c>
      <c r="P7" s="187">
        <v>50807.908411731587</v>
      </c>
      <c r="Q7" s="184">
        <v>50807.908411731587</v>
      </c>
      <c r="R7" s="187">
        <v>50807.908411731587</v>
      </c>
      <c r="S7" s="187">
        <v>50807.908411731587</v>
      </c>
      <c r="T7" s="187">
        <v>50787.512693378514</v>
      </c>
      <c r="U7" s="184">
        <v>50787.512693378514</v>
      </c>
      <c r="V7" s="187">
        <v>50787.512693378514</v>
      </c>
      <c r="W7" s="187">
        <v>50787.512693378514</v>
      </c>
      <c r="X7" s="187">
        <v>50787.512693378514</v>
      </c>
      <c r="Y7" s="184">
        <v>50787.512693378514</v>
      </c>
      <c r="Z7" s="184">
        <v>50787.512693378514</v>
      </c>
      <c r="AA7" s="187">
        <v>50787.512693378514</v>
      </c>
      <c r="AB7" s="187">
        <v>50787.703905053691</v>
      </c>
      <c r="AC7" s="187">
        <v>50787.703905053691</v>
      </c>
      <c r="AD7" s="187">
        <v>50787.703905053691</v>
      </c>
      <c r="AE7" s="187">
        <v>50787.703905053691</v>
      </c>
      <c r="AF7" s="187">
        <v>50787.703905053691</v>
      </c>
      <c r="AG7" s="187">
        <v>50787.703905053691</v>
      </c>
      <c r="AH7" s="187">
        <v>50787.703905053691</v>
      </c>
      <c r="AI7" s="187">
        <v>50787.703905053691</v>
      </c>
      <c r="AJ7" s="187">
        <v>50787.703905053691</v>
      </c>
      <c r="AK7" s="187">
        <v>50787.703905053691</v>
      </c>
      <c r="AL7" s="187">
        <v>50787.703905053691</v>
      </c>
      <c r="AM7" s="187">
        <v>50787.703905053691</v>
      </c>
      <c r="AN7" s="187">
        <v>50787.703905053691</v>
      </c>
      <c r="AO7" s="187">
        <v>50787.703905053691</v>
      </c>
      <c r="AP7" s="187">
        <v>50787.703905053691</v>
      </c>
      <c r="AQ7" s="187">
        <v>50787.703905053691</v>
      </c>
      <c r="AR7" s="187">
        <v>50787.703905053691</v>
      </c>
      <c r="AS7" s="187">
        <v>50787.703905053691</v>
      </c>
      <c r="AT7" s="187">
        <v>50787.703905053691</v>
      </c>
      <c r="AU7" s="187">
        <v>50787.703905053691</v>
      </c>
      <c r="AV7" s="187">
        <v>50787.703905053691</v>
      </c>
      <c r="AW7" s="187">
        <v>50787.703905053691</v>
      </c>
      <c r="AX7" s="187">
        <v>50787.703905053691</v>
      </c>
      <c r="AY7" s="187">
        <v>50787.703905053691</v>
      </c>
      <c r="AZ7" s="187">
        <v>50787.703905053691</v>
      </c>
      <c r="BA7" s="187">
        <v>50787.703905053691</v>
      </c>
      <c r="BB7" s="187">
        <v>50787.703905053691</v>
      </c>
      <c r="BC7" s="187">
        <v>50787.703905053691</v>
      </c>
      <c r="BD7" s="187">
        <v>50787.703905053691</v>
      </c>
      <c r="BE7" s="187">
        <v>50787.703905053691</v>
      </c>
      <c r="BF7" s="187">
        <v>50787.703905053691</v>
      </c>
      <c r="BG7" s="187">
        <v>50787.703905053691</v>
      </c>
      <c r="BH7" s="187">
        <v>50787.703905053691</v>
      </c>
      <c r="BI7" s="187">
        <v>50787.703905053691</v>
      </c>
      <c r="BJ7" s="187">
        <v>50787.703905053691</v>
      </c>
      <c r="BK7" s="187">
        <v>50787.703905053691</v>
      </c>
      <c r="BL7" s="187">
        <v>50787.703905053691</v>
      </c>
      <c r="BM7" s="187">
        <v>50787.703905053691</v>
      </c>
      <c r="BN7" s="187">
        <v>50787.7</v>
      </c>
      <c r="BO7" s="187">
        <v>50787.7</v>
      </c>
      <c r="BP7" s="187">
        <v>50787.7</v>
      </c>
      <c r="BQ7" s="187">
        <v>50787.7</v>
      </c>
      <c r="BR7" s="187">
        <v>50787.7</v>
      </c>
      <c r="BS7" s="187">
        <v>50787.7</v>
      </c>
      <c r="BT7" s="187">
        <v>50787.7</v>
      </c>
      <c r="BU7" s="187">
        <v>50787.7</v>
      </c>
      <c r="BV7" s="187">
        <v>50787.7</v>
      </c>
      <c r="BW7" s="187">
        <v>50787.7</v>
      </c>
      <c r="BX7" s="187">
        <v>50787.7</v>
      </c>
      <c r="BY7" s="187">
        <v>50787.7</v>
      </c>
      <c r="BZ7" s="187">
        <v>50787.7</v>
      </c>
      <c r="CA7" s="187">
        <v>50787.7</v>
      </c>
      <c r="CB7" s="187">
        <v>50787.7</v>
      </c>
      <c r="CC7" s="187">
        <v>50787.7</v>
      </c>
      <c r="CD7" s="187">
        <v>50787.7</v>
      </c>
      <c r="CE7" s="187">
        <v>50787.7</v>
      </c>
      <c r="CF7" s="187">
        <v>50787.7</v>
      </c>
      <c r="CG7" s="187">
        <v>50787.7</v>
      </c>
      <c r="CH7" s="187">
        <v>0</v>
      </c>
      <c r="CM7" s="44"/>
      <c r="CN7" s="44" t="s">
        <v>53</v>
      </c>
      <c r="CO7" s="45">
        <f t="shared" ref="CO7:CO70" si="4">CO6+1</f>
        <v>102</v>
      </c>
      <c r="CP7" s="44" t="str">
        <f t="shared" si="1"/>
        <v>DataGrowthRates!e102</v>
      </c>
      <c r="CQ7" s="44" t="str">
        <f t="shared" si="2"/>
        <v>DataGrowthRates!f102</v>
      </c>
      <c r="CR7" s="44" t="str">
        <f t="shared" si="3"/>
        <v>DataGrowthRates!i102</v>
      </c>
      <c r="CS7" s="7"/>
      <c r="CT7" s="41"/>
      <c r="CU7" s="88"/>
      <c r="CV7" s="88"/>
      <c r="CW7" s="88"/>
      <c r="CX7" s="88"/>
      <c r="CY7" s="88"/>
      <c r="DB7" s="2">
        <f t="shared" ref="DB7:DB31" si="5">DB6+1</f>
        <v>7</v>
      </c>
      <c r="DC7" s="44"/>
      <c r="DD7" s="44" t="str">
        <f t="shared" si="0"/>
        <v>DataGrowthRates!e7</v>
      </c>
      <c r="DE7" s="44"/>
      <c r="DF7" s="44"/>
      <c r="DH7" s="48" t="s">
        <v>81</v>
      </c>
      <c r="DI7" s="152"/>
      <c r="DJ7" s="153"/>
      <c r="DK7" s="153"/>
      <c r="DL7" s="153"/>
      <c r="DM7" s="153"/>
      <c r="DN7" s="153"/>
      <c r="DO7" s="153"/>
      <c r="DP7" s="154"/>
    </row>
    <row r="8" spans="1:120" x14ac:dyDescent="0.3">
      <c r="A8" s="49" t="s">
        <v>82</v>
      </c>
      <c r="B8" s="46"/>
      <c r="C8" s="189">
        <v>66980.585958752214</v>
      </c>
      <c r="D8" s="189">
        <v>67199.102885778659</v>
      </c>
      <c r="E8" s="186">
        <v>67199.102885778659</v>
      </c>
      <c r="F8" s="189">
        <v>67431.576945338849</v>
      </c>
      <c r="G8" s="189">
        <v>67431.576945338849</v>
      </c>
      <c r="H8" s="189">
        <v>66782.328381073225</v>
      </c>
      <c r="I8" s="186">
        <v>66782.328381073225</v>
      </c>
      <c r="J8" s="189">
        <v>66782.328381073225</v>
      </c>
      <c r="K8" s="189">
        <v>67411.706927607738</v>
      </c>
      <c r="L8" s="189">
        <v>67503.213465071967</v>
      </c>
      <c r="M8" s="186">
        <v>67503.213465071967</v>
      </c>
      <c r="N8" s="189">
        <v>67503.213465071967</v>
      </c>
      <c r="O8" s="189">
        <v>67503.213465071967</v>
      </c>
      <c r="P8" s="189">
        <v>67503.213465071967</v>
      </c>
      <c r="Q8" s="186">
        <v>67503.213465071967</v>
      </c>
      <c r="R8" s="189">
        <v>67503.213465071967</v>
      </c>
      <c r="S8" s="189">
        <v>67503.213465071967</v>
      </c>
      <c r="T8" s="189">
        <v>67597.775155728959</v>
      </c>
      <c r="U8" s="186">
        <v>67597.775155728959</v>
      </c>
      <c r="V8" s="189">
        <v>67597.775155728959</v>
      </c>
      <c r="W8" s="189">
        <v>67597.775155728959</v>
      </c>
      <c r="X8" s="189">
        <v>67597.775155728959</v>
      </c>
      <c r="Y8" s="186">
        <v>67597.775155728959</v>
      </c>
      <c r="Z8" s="186">
        <v>67597.775155728959</v>
      </c>
      <c r="AA8" s="189">
        <v>67597.775155728959</v>
      </c>
      <c r="AB8" s="189">
        <v>67597.559274227053</v>
      </c>
      <c r="AC8" s="189">
        <v>67597.559274227053</v>
      </c>
      <c r="AD8" s="189">
        <v>67597.559274227053</v>
      </c>
      <c r="AE8" s="189">
        <v>67597.559274227053</v>
      </c>
      <c r="AF8" s="189">
        <v>67597.559274227053</v>
      </c>
      <c r="AG8" s="189">
        <v>67597.559274227053</v>
      </c>
      <c r="AH8" s="189">
        <v>67597.559274227053</v>
      </c>
      <c r="AI8" s="189">
        <v>67597.559274227053</v>
      </c>
      <c r="AJ8" s="189">
        <v>67597.559274227053</v>
      </c>
      <c r="AK8" s="189">
        <v>67597.559274227053</v>
      </c>
      <c r="AL8" s="189">
        <v>67597.559274227053</v>
      </c>
      <c r="AM8" s="189">
        <v>67597.559274227053</v>
      </c>
      <c r="AN8" s="189">
        <v>67597.559274227053</v>
      </c>
      <c r="AO8" s="189">
        <v>67597.559274227053</v>
      </c>
      <c r="AP8" s="189">
        <v>67597.559274227053</v>
      </c>
      <c r="AQ8" s="189">
        <v>67597.559274227053</v>
      </c>
      <c r="AR8" s="189">
        <v>67597.559274227053</v>
      </c>
      <c r="AS8" s="189">
        <v>67597.559274227053</v>
      </c>
      <c r="AT8" s="189">
        <v>67597.559274227053</v>
      </c>
      <c r="AU8" s="189">
        <v>67597.559274227053</v>
      </c>
      <c r="AV8" s="189">
        <v>67597.559274227053</v>
      </c>
      <c r="AW8" s="189">
        <v>67597.559274227053</v>
      </c>
      <c r="AX8" s="189">
        <v>67597.559274227053</v>
      </c>
      <c r="AY8" s="189">
        <v>67597.559274227053</v>
      </c>
      <c r="AZ8" s="189">
        <v>67597.559274227053</v>
      </c>
      <c r="BA8" s="189">
        <v>67597.559274227053</v>
      </c>
      <c r="BB8" s="189">
        <v>67597.559274227053</v>
      </c>
      <c r="BC8" s="189">
        <v>67597.559274227053</v>
      </c>
      <c r="BD8" s="189">
        <v>67597.559274227053</v>
      </c>
      <c r="BE8" s="189">
        <v>67597.559274227053</v>
      </c>
      <c r="BF8" s="189">
        <v>67597.559274227053</v>
      </c>
      <c r="BG8" s="189">
        <v>67597.559274227053</v>
      </c>
      <c r="BH8" s="189">
        <v>67597.559274227053</v>
      </c>
      <c r="BI8" s="189">
        <v>67597.559274227053</v>
      </c>
      <c r="BJ8" s="189">
        <v>67597.559274227053</v>
      </c>
      <c r="BK8" s="189">
        <v>67597.559274227053</v>
      </c>
      <c r="BL8" s="189">
        <v>67597.559274227053</v>
      </c>
      <c r="BM8" s="189">
        <v>67597.559274227053</v>
      </c>
      <c r="BN8" s="189">
        <v>67597.56</v>
      </c>
      <c r="BO8" s="189">
        <v>67597.56</v>
      </c>
      <c r="BP8" s="189">
        <v>67597.56</v>
      </c>
      <c r="BQ8" s="189">
        <v>67597.56</v>
      </c>
      <c r="BR8" s="189">
        <v>67597.56</v>
      </c>
      <c r="BS8" s="189">
        <v>67597.56</v>
      </c>
      <c r="BT8" s="189">
        <v>67597.56</v>
      </c>
      <c r="BU8" s="189">
        <v>67597.56</v>
      </c>
      <c r="BV8" s="189">
        <v>67597.56</v>
      </c>
      <c r="BW8" s="189">
        <v>67597.56</v>
      </c>
      <c r="BX8" s="189">
        <v>67597.56</v>
      </c>
      <c r="BY8" s="189">
        <v>67597.56</v>
      </c>
      <c r="BZ8" s="189">
        <v>67597.56</v>
      </c>
      <c r="CA8" s="189">
        <v>67597.56</v>
      </c>
      <c r="CB8" s="189">
        <v>67597.56</v>
      </c>
      <c r="CC8" s="189">
        <v>67597.56</v>
      </c>
      <c r="CD8" s="189">
        <v>67597.56</v>
      </c>
      <c r="CE8" s="189">
        <v>67597.56</v>
      </c>
      <c r="CF8" s="189">
        <v>67597.56</v>
      </c>
      <c r="CG8" s="189">
        <v>67597.56</v>
      </c>
      <c r="CH8" s="189">
        <v>0</v>
      </c>
      <c r="CM8" s="44"/>
      <c r="CN8" s="44" t="s">
        <v>54</v>
      </c>
      <c r="CO8" s="45">
        <f t="shared" si="4"/>
        <v>103</v>
      </c>
      <c r="CP8" s="44" t="str">
        <f t="shared" si="1"/>
        <v>DataGrowthRates!f103</v>
      </c>
      <c r="CQ8" s="44" t="str">
        <f t="shared" si="2"/>
        <v>DataGrowthRates!g103</v>
      </c>
      <c r="CR8" s="44" t="str">
        <f t="shared" si="3"/>
        <v>DataGrowthRates!j103</v>
      </c>
      <c r="CS8" s="7"/>
      <c r="CT8" s="41"/>
      <c r="CU8" s="88"/>
      <c r="CV8" s="88"/>
      <c r="CW8" s="88"/>
      <c r="CX8" s="88"/>
      <c r="CY8" s="88"/>
      <c r="DB8" s="2">
        <f t="shared" si="5"/>
        <v>8</v>
      </c>
      <c r="DC8" s="44"/>
      <c r="DD8" s="44" t="str">
        <f t="shared" si="0"/>
        <v>DataGrowthRates!f8</v>
      </c>
      <c r="DE8" s="44"/>
      <c r="DF8" s="44"/>
      <c r="DH8" s="48" t="s">
        <v>82</v>
      </c>
      <c r="DI8" s="155"/>
      <c r="DJ8" s="156"/>
      <c r="DK8" s="156"/>
      <c r="DL8" s="156"/>
      <c r="DM8" s="156"/>
      <c r="DN8" s="156"/>
      <c r="DO8" s="156"/>
      <c r="DP8" s="157"/>
    </row>
    <row r="9" spans="1:120" x14ac:dyDescent="0.3">
      <c r="A9" s="48" t="s">
        <v>12</v>
      </c>
      <c r="B9" s="42"/>
      <c r="C9" s="190">
        <v>71954.938346647832</v>
      </c>
      <c r="D9" s="191">
        <v>71938.179990095654</v>
      </c>
      <c r="E9" s="184">
        <v>71776.269909178285</v>
      </c>
      <c r="F9" s="184">
        <v>71562.311492381981</v>
      </c>
      <c r="G9" s="192">
        <v>71246.514992359997</v>
      </c>
      <c r="H9" s="184">
        <v>71223.063967614013</v>
      </c>
      <c r="I9" s="184">
        <v>71223.063967614013</v>
      </c>
      <c r="J9" s="184">
        <v>71223.063967614013</v>
      </c>
      <c r="K9" s="184">
        <v>71400.802156675752</v>
      </c>
      <c r="L9" s="184">
        <v>71379.74158151864</v>
      </c>
      <c r="M9" s="184">
        <v>71379.74158151864</v>
      </c>
      <c r="N9" s="184">
        <v>71379.74158151864</v>
      </c>
      <c r="O9" s="184">
        <v>71379.74158151864</v>
      </c>
      <c r="P9" s="184">
        <v>71360.41582591609</v>
      </c>
      <c r="Q9" s="184">
        <v>71360.41582591609</v>
      </c>
      <c r="R9" s="184">
        <v>71360.41582591609</v>
      </c>
      <c r="S9" s="184">
        <v>71360.41582591609</v>
      </c>
      <c r="T9" s="184">
        <v>71360.41582591609</v>
      </c>
      <c r="U9" s="184">
        <v>71360.41582591609</v>
      </c>
      <c r="V9" s="185">
        <v>71360.41582591609</v>
      </c>
      <c r="W9" s="185">
        <v>71376.996128016181</v>
      </c>
      <c r="X9" s="185">
        <v>71327.809863755218</v>
      </c>
      <c r="Y9" s="185">
        <v>71327.809863755218</v>
      </c>
      <c r="Z9" s="184">
        <v>71327.809863755218</v>
      </c>
      <c r="AA9" s="187">
        <v>71332.682768608851</v>
      </c>
      <c r="AB9" s="187">
        <v>71332.648999943762</v>
      </c>
      <c r="AC9" s="187">
        <v>71332.648999943762</v>
      </c>
      <c r="AD9" s="187">
        <v>71332.648999943762</v>
      </c>
      <c r="AE9" s="188">
        <v>72193.15041748264</v>
      </c>
      <c r="AF9" s="188">
        <v>72193.15041748264</v>
      </c>
      <c r="AG9" s="188">
        <v>72193.15041748264</v>
      </c>
      <c r="AH9" s="188">
        <v>72193.15041748264</v>
      </c>
      <c r="AI9" s="188">
        <v>72193.15041748264</v>
      </c>
      <c r="AJ9" s="188">
        <v>72193.15041748264</v>
      </c>
      <c r="AK9" s="188">
        <v>72193.15041748264</v>
      </c>
      <c r="AL9" s="188">
        <v>72193.15041748264</v>
      </c>
      <c r="AM9" s="188">
        <v>72189.084201944672</v>
      </c>
      <c r="AN9" s="188">
        <v>72189.084201944672</v>
      </c>
      <c r="AO9" s="188">
        <v>72189.084201944672</v>
      </c>
      <c r="AP9" s="188">
        <v>72189.084201944672</v>
      </c>
      <c r="AQ9" s="188">
        <v>72189.084201944672</v>
      </c>
      <c r="AR9" s="188">
        <v>72189.084201944672</v>
      </c>
      <c r="AS9" s="188">
        <v>72189.084201944672</v>
      </c>
      <c r="AT9" s="188">
        <v>72189.084201944672</v>
      </c>
      <c r="AU9" s="188">
        <v>72189.084201944672</v>
      </c>
      <c r="AV9" s="188">
        <v>72189.084201944672</v>
      </c>
      <c r="AW9" s="188">
        <v>72189.084201944672</v>
      </c>
      <c r="AX9" s="188">
        <v>72189.084201944672</v>
      </c>
      <c r="AY9" s="188">
        <v>72189.084201944672</v>
      </c>
      <c r="AZ9" s="188">
        <v>72189.084201944672</v>
      </c>
      <c r="BA9" s="188">
        <v>72189.084201944672</v>
      </c>
      <c r="BB9" s="188">
        <v>72189.084201944672</v>
      </c>
      <c r="BC9" s="188">
        <v>72189.084201944672</v>
      </c>
      <c r="BD9" s="188">
        <v>72189.084201944672</v>
      </c>
      <c r="BE9" s="188">
        <v>72189.084201944672</v>
      </c>
      <c r="BF9" s="188">
        <v>72189.084201944672</v>
      </c>
      <c r="BG9" s="188">
        <v>72189.084201944672</v>
      </c>
      <c r="BH9" s="188">
        <v>72189.084201944672</v>
      </c>
      <c r="BI9" s="188">
        <v>72189.084201944672</v>
      </c>
      <c r="BJ9" s="188">
        <v>72189.084201944672</v>
      </c>
      <c r="BK9" s="188">
        <v>72189.084201944672</v>
      </c>
      <c r="BL9" s="188">
        <v>72189.084201944672</v>
      </c>
      <c r="BM9" s="188">
        <v>72189.084201944672</v>
      </c>
      <c r="BN9" s="188">
        <v>72189.070000000007</v>
      </c>
      <c r="BO9" s="188">
        <v>72189.070000000007</v>
      </c>
      <c r="BP9" s="188">
        <v>72189.070000000007</v>
      </c>
      <c r="BQ9" s="188">
        <v>72189.070000000007</v>
      </c>
      <c r="BR9" s="188">
        <v>72189.070000000007</v>
      </c>
      <c r="BS9" s="187">
        <v>72189.070000000007</v>
      </c>
      <c r="BT9" s="187">
        <v>72189.070000000007</v>
      </c>
      <c r="BU9" s="187">
        <v>72189.070000000007</v>
      </c>
      <c r="BV9" s="187">
        <v>72189.070000000007</v>
      </c>
      <c r="BW9" s="187">
        <v>72189.070000000007</v>
      </c>
      <c r="BX9" s="187">
        <v>72189.070000000007</v>
      </c>
      <c r="BY9" s="187">
        <v>72189.070000000007</v>
      </c>
      <c r="BZ9" s="187">
        <v>72189.070000000007</v>
      </c>
      <c r="CA9" s="187">
        <v>72189.070000000007</v>
      </c>
      <c r="CB9" s="187">
        <v>72189.070000000007</v>
      </c>
      <c r="CC9" s="187">
        <v>72189.070000000007</v>
      </c>
      <c r="CD9" s="187">
        <v>72189.070000000007</v>
      </c>
      <c r="CE9" s="187">
        <v>72189.070000000007</v>
      </c>
      <c r="CF9" s="187">
        <v>72189.070000000007</v>
      </c>
      <c r="CG9" s="187">
        <v>72189.070000000007</v>
      </c>
      <c r="CH9" s="187">
        <v>0</v>
      </c>
      <c r="CM9" s="44"/>
      <c r="CN9" s="44" t="s">
        <v>55</v>
      </c>
      <c r="CO9" s="45">
        <f t="shared" si="4"/>
        <v>104</v>
      </c>
      <c r="CP9" s="44" t="str">
        <f t="shared" si="1"/>
        <v>DataGrowthRates!g104</v>
      </c>
      <c r="CQ9" s="44" t="str">
        <f t="shared" si="2"/>
        <v>DataGrowthRates!h104</v>
      </c>
      <c r="CR9" s="44" t="str">
        <f t="shared" si="3"/>
        <v>DataGrowthRates!k104</v>
      </c>
      <c r="CS9" s="7"/>
      <c r="CT9" s="48" t="s">
        <v>12</v>
      </c>
      <c r="CU9" s="131">
        <f ca="1">INDIRECT(CP5)</f>
        <v>0.21468809649028878</v>
      </c>
      <c r="CV9" s="131">
        <f t="shared" ref="CV9:CW24" ca="1" si="6">INDIRECT(CQ5)</f>
        <v>0.40475485893376106</v>
      </c>
      <c r="CW9" s="131">
        <f t="shared" ca="1" si="6"/>
        <v>-0.87160677162872469</v>
      </c>
      <c r="CX9" s="132">
        <f ca="1">CV9-CU9</f>
        <v>0.19006676244347229</v>
      </c>
      <c r="CY9" s="132">
        <f ca="1">CW9-CU9</f>
        <v>-1.0862948681190134</v>
      </c>
      <c r="DB9" s="2">
        <f t="shared" si="5"/>
        <v>9</v>
      </c>
      <c r="DC9" s="44" t="str">
        <f t="shared" ref="DC9:DC41" si="7">CP$4&amp;CN7&amp;DB9</f>
        <v>DataGrowthRates!c9</v>
      </c>
      <c r="DD9" s="44" t="str">
        <f t="shared" si="0"/>
        <v>DataGrowthRates!g9</v>
      </c>
      <c r="DE9" s="44" t="str">
        <f t="shared" ref="DE9:DE41" si="8">CQ$4&amp;CN8&amp;DB9</f>
        <v>DataGrowthRates!d9</v>
      </c>
      <c r="DF9" s="44" t="str">
        <f t="shared" ref="DF9:DF41" si="9">CR$4&amp;CN11&amp;DB9</f>
        <v>DataGrowthRates!g9</v>
      </c>
      <c r="DH9" s="48" t="s">
        <v>12</v>
      </c>
      <c r="DI9" s="170">
        <f ca="1">INDIRECT(DC9)/1000</f>
        <v>71.954938346647836</v>
      </c>
      <c r="DJ9" s="170">
        <f t="shared" ref="DJ9:DJ34" ca="1" si="10">INDIRECT(DD5)/1000</f>
        <v>71.800790596052195</v>
      </c>
      <c r="DK9" s="170">
        <f t="shared" ref="DK9:DK34" ca="1" si="11">(DI9-DJ9)*100/DJ9</f>
        <v>0.21468809649028608</v>
      </c>
      <c r="DL9" s="170">
        <f ca="1">INDIRECT(DE9)/1000</f>
        <v>71.938179990095648</v>
      </c>
      <c r="DM9" s="170">
        <f ca="1">INDIRECT(DF9)/1000</f>
        <v>71.246514992359991</v>
      </c>
      <c r="DN9" s="170">
        <f ca="1">(DL9-DI9)</f>
        <v>-1.6758356552188047E-2</v>
      </c>
      <c r="DO9" s="170">
        <f ca="1">(DM9-DI9)</f>
        <v>-0.70842335428784509</v>
      </c>
      <c r="DP9" s="171">
        <f t="shared" ref="DP9:DP40" si="12">CG9/1000</f>
        <v>72.189070000000001</v>
      </c>
    </row>
    <row r="10" spans="1:120" x14ac:dyDescent="0.3">
      <c r="A10" s="48" t="s">
        <v>13</v>
      </c>
      <c r="B10" s="42"/>
      <c r="C10" s="184"/>
      <c r="D10" s="190">
        <v>56154.779620508045</v>
      </c>
      <c r="E10" s="191">
        <v>56393.295534157151</v>
      </c>
      <c r="F10" s="184">
        <v>57016.105790802561</v>
      </c>
      <c r="G10" s="184">
        <v>57270.911360441525</v>
      </c>
      <c r="H10" s="192">
        <v>57026.634205994975</v>
      </c>
      <c r="I10" s="184">
        <v>57026.634205994975</v>
      </c>
      <c r="J10" s="184">
        <v>57026.634205994975</v>
      </c>
      <c r="K10" s="184">
        <v>57170.675362051952</v>
      </c>
      <c r="L10" s="184">
        <v>57261.281008999533</v>
      </c>
      <c r="M10" s="184">
        <v>57261.281008999533</v>
      </c>
      <c r="N10" s="184">
        <v>57261.281008999533</v>
      </c>
      <c r="O10" s="184">
        <v>57261.281008999533</v>
      </c>
      <c r="P10" s="184">
        <v>57268.239980465762</v>
      </c>
      <c r="Q10" s="184">
        <v>57268.239980465762</v>
      </c>
      <c r="R10" s="184">
        <v>57268.239980465762</v>
      </c>
      <c r="S10" s="184">
        <v>57268.239980465762</v>
      </c>
      <c r="T10" s="184">
        <v>57268.239980465762</v>
      </c>
      <c r="U10" s="184">
        <v>57268.239980465762</v>
      </c>
      <c r="V10" s="184">
        <v>57268.239980465762</v>
      </c>
      <c r="W10" s="184">
        <v>57283.701958691388</v>
      </c>
      <c r="X10" s="184">
        <v>57306.833549269555</v>
      </c>
      <c r="Y10" s="184">
        <v>57306.833549269555</v>
      </c>
      <c r="Z10" s="184">
        <v>57306.833549269555</v>
      </c>
      <c r="AA10" s="187">
        <v>57312.842919024515</v>
      </c>
      <c r="AB10" s="187">
        <v>57312.856018635102</v>
      </c>
      <c r="AC10" s="187">
        <v>57312.856018635102</v>
      </c>
      <c r="AD10" s="187">
        <v>57312.856018635102</v>
      </c>
      <c r="AE10" s="187">
        <v>57312.856018635102</v>
      </c>
      <c r="AF10" s="187">
        <v>57312.856018635102</v>
      </c>
      <c r="AG10" s="187">
        <v>57312.856018635102</v>
      </c>
      <c r="AH10" s="187">
        <v>57312.856018635102</v>
      </c>
      <c r="AI10" s="187">
        <v>57312.856018635102</v>
      </c>
      <c r="AJ10" s="187">
        <v>57312.856018635102</v>
      </c>
      <c r="AK10" s="187">
        <v>57312.856018635102</v>
      </c>
      <c r="AL10" s="187">
        <v>57312.856018635102</v>
      </c>
      <c r="AM10" s="187">
        <v>57309.174587055793</v>
      </c>
      <c r="AN10" s="187">
        <v>57309.174587055793</v>
      </c>
      <c r="AO10" s="187">
        <v>57309.174587055793</v>
      </c>
      <c r="AP10" s="187">
        <v>57309.174587055793</v>
      </c>
      <c r="AQ10" s="187">
        <v>57309.174587055793</v>
      </c>
      <c r="AR10" s="187">
        <v>57309.174587055793</v>
      </c>
      <c r="AS10" s="187">
        <v>57309.174587055793</v>
      </c>
      <c r="AT10" s="187">
        <v>57309.174587055793</v>
      </c>
      <c r="AU10" s="187">
        <v>57309.174587055793</v>
      </c>
      <c r="AV10" s="187">
        <v>57309.174587055793</v>
      </c>
      <c r="AW10" s="187">
        <v>57309.174587055793</v>
      </c>
      <c r="AX10" s="187">
        <v>57309.174587055793</v>
      </c>
      <c r="AY10" s="187">
        <v>57309.174587055793</v>
      </c>
      <c r="AZ10" s="187">
        <v>57309.174587055793</v>
      </c>
      <c r="BA10" s="187">
        <v>57309.174587055793</v>
      </c>
      <c r="BB10" s="187">
        <v>57309.174587055793</v>
      </c>
      <c r="BC10" s="187">
        <v>57309.174587055793</v>
      </c>
      <c r="BD10" s="187">
        <v>57309.174587055793</v>
      </c>
      <c r="BE10" s="187">
        <v>57309.174587055793</v>
      </c>
      <c r="BF10" s="187">
        <v>57309.174587055793</v>
      </c>
      <c r="BG10" s="187">
        <v>57309.174587055793</v>
      </c>
      <c r="BH10" s="187">
        <v>57309.174587055793</v>
      </c>
      <c r="BI10" s="187">
        <v>57309.174587055793</v>
      </c>
      <c r="BJ10" s="187">
        <v>57309.174587055793</v>
      </c>
      <c r="BK10" s="187">
        <v>57309.174587055793</v>
      </c>
      <c r="BL10" s="187">
        <v>57309.174587055793</v>
      </c>
      <c r="BM10" s="187">
        <v>57309.174587055793</v>
      </c>
      <c r="BN10" s="187">
        <v>57309.17</v>
      </c>
      <c r="BO10" s="187">
        <v>57309.17</v>
      </c>
      <c r="BP10" s="187">
        <v>57309.17</v>
      </c>
      <c r="BQ10" s="187">
        <v>57309.17</v>
      </c>
      <c r="BR10" s="187">
        <v>57309.17</v>
      </c>
      <c r="BS10" s="187">
        <v>57309.17</v>
      </c>
      <c r="BT10" s="187">
        <v>57309.17</v>
      </c>
      <c r="BU10" s="187">
        <v>57309.17</v>
      </c>
      <c r="BV10" s="187">
        <v>57309.17</v>
      </c>
      <c r="BW10" s="187">
        <v>57309.17</v>
      </c>
      <c r="BX10" s="187">
        <v>57309.17</v>
      </c>
      <c r="BY10" s="187">
        <v>57309.17</v>
      </c>
      <c r="BZ10" s="187">
        <v>57309.17</v>
      </c>
      <c r="CA10" s="187">
        <v>57309.17</v>
      </c>
      <c r="CB10" s="187">
        <v>57309.17</v>
      </c>
      <c r="CC10" s="187">
        <v>57309.17</v>
      </c>
      <c r="CD10" s="187">
        <v>57309.17</v>
      </c>
      <c r="CE10" s="187">
        <v>57309.17</v>
      </c>
      <c r="CF10" s="187">
        <v>57309.17</v>
      </c>
      <c r="CG10" s="187">
        <v>57309.17</v>
      </c>
      <c r="CH10" s="187">
        <v>0</v>
      </c>
      <c r="CM10" s="44"/>
      <c r="CN10" s="44" t="s">
        <v>56</v>
      </c>
      <c r="CO10" s="45">
        <f t="shared" si="4"/>
        <v>105</v>
      </c>
      <c r="CP10" s="44" t="str">
        <f t="shared" si="1"/>
        <v>DataGrowthRates!h105</v>
      </c>
      <c r="CQ10" s="44" t="str">
        <f t="shared" si="2"/>
        <v>DataGrowthRates!i105</v>
      </c>
      <c r="CR10" s="44" t="str">
        <f t="shared" si="3"/>
        <v>DataGrowthRates!l105</v>
      </c>
      <c r="CS10" s="7"/>
      <c r="CT10" s="48" t="s">
        <v>13</v>
      </c>
      <c r="CU10" s="131">
        <f t="shared" ref="CU10:CU28" ca="1" si="13">INDIRECT(CP6)</f>
        <v>-0.59177175563920514</v>
      </c>
      <c r="CV10" s="131">
        <f t="shared" ca="1" si="6"/>
        <v>-0.1695379841921999</v>
      </c>
      <c r="CW10" s="131">
        <f ca="1">INDIRECT(CR6)</f>
        <v>2.1516235280103015</v>
      </c>
      <c r="CX10" s="132">
        <f t="shared" ref="CX10:CX28" ca="1" si="14">CV10-CU10</f>
        <v>0.42223377144700525</v>
      </c>
      <c r="CY10" s="132">
        <f t="shared" ref="CY10:CY28" ca="1" si="15">CW10-CU10</f>
        <v>2.7433952836495066</v>
      </c>
      <c r="DB10" s="2">
        <f t="shared" si="5"/>
        <v>10</v>
      </c>
      <c r="DC10" s="44" t="str">
        <f t="shared" si="7"/>
        <v>DataGrowthRates!d10</v>
      </c>
      <c r="DD10" s="44" t="str">
        <f t="shared" si="0"/>
        <v>DataGrowthRates!h10</v>
      </c>
      <c r="DE10" s="44" t="str">
        <f t="shared" si="8"/>
        <v>DataGrowthRates!e10</v>
      </c>
      <c r="DF10" s="44" t="str">
        <f t="shared" si="9"/>
        <v>DataGrowthRates!h10</v>
      </c>
      <c r="DH10" s="48" t="s">
        <v>13</v>
      </c>
      <c r="DI10" s="170">
        <f t="shared" ref="DI10:DI28" ca="1" si="16">INDIRECT(DC10)/1000</f>
        <v>56.154779620508045</v>
      </c>
      <c r="DJ10" s="170">
        <f t="shared" ca="1" si="10"/>
        <v>56.489065957871126</v>
      </c>
      <c r="DK10" s="170">
        <f t="shared" ca="1" si="11"/>
        <v>-0.59177175563920414</v>
      </c>
      <c r="DL10" s="170">
        <f t="shared" ref="DL10:DL28" ca="1" si="17">INDIRECT(DE10)/1000</f>
        <v>56.393295534157147</v>
      </c>
      <c r="DM10" s="170">
        <f t="shared" ref="DM10:DM28" ca="1" si="18">INDIRECT(DF10)/1000</f>
        <v>57.026634205994974</v>
      </c>
      <c r="DN10" s="170">
        <f t="shared" ref="DN10:DN28" ca="1" si="19">(DL10-DI10)</f>
        <v>0.23851591364910263</v>
      </c>
      <c r="DO10" s="170">
        <f t="shared" ref="DO10:DO28" ca="1" si="20">(DM10-DI10)</f>
        <v>0.87185458548692907</v>
      </c>
      <c r="DP10" s="171">
        <f t="shared" si="12"/>
        <v>57.309170000000002</v>
      </c>
    </row>
    <row r="11" spans="1:120" x14ac:dyDescent="0.3">
      <c r="A11" s="48" t="s">
        <v>14</v>
      </c>
      <c r="B11" s="42"/>
      <c r="C11" s="184"/>
      <c r="D11" s="184"/>
      <c r="E11" s="190">
        <v>51915.389099453918</v>
      </c>
      <c r="F11" s="191">
        <v>51649.104561262742</v>
      </c>
      <c r="G11" s="184">
        <v>51710.863809279355</v>
      </c>
      <c r="H11" s="184">
        <v>51361.231578018087</v>
      </c>
      <c r="I11" s="192">
        <v>51361.231578018087</v>
      </c>
      <c r="J11" s="184">
        <v>51361.231578018087</v>
      </c>
      <c r="K11" s="184">
        <v>51438.334388848081</v>
      </c>
      <c r="L11" s="184">
        <v>51555.895933673535</v>
      </c>
      <c r="M11" s="184">
        <v>51555.895933673535</v>
      </c>
      <c r="N11" s="184">
        <v>51555.895933673535</v>
      </c>
      <c r="O11" s="184">
        <v>51555.895933673535</v>
      </c>
      <c r="P11" s="184">
        <v>51540.165949491551</v>
      </c>
      <c r="Q11" s="184">
        <v>51540.165949491551</v>
      </c>
      <c r="R11" s="184">
        <v>51540.165949491551</v>
      </c>
      <c r="S11" s="184">
        <v>51540.165949491551</v>
      </c>
      <c r="T11" s="184">
        <v>51540.165949491551</v>
      </c>
      <c r="U11" s="184">
        <v>51540.165949491551</v>
      </c>
      <c r="V11" s="184">
        <v>51540.165949491551</v>
      </c>
      <c r="W11" s="184">
        <v>51560.691686086546</v>
      </c>
      <c r="X11" s="184">
        <v>51616.842572220834</v>
      </c>
      <c r="Y11" s="184">
        <v>51616.842572220834</v>
      </c>
      <c r="Z11" s="184">
        <v>51616.842572220834</v>
      </c>
      <c r="AA11" s="187">
        <v>51626.988046363316</v>
      </c>
      <c r="AB11" s="187">
        <v>51627.022804592722</v>
      </c>
      <c r="AC11" s="187">
        <v>51627.022804592722</v>
      </c>
      <c r="AD11" s="187">
        <v>51627.022804592722</v>
      </c>
      <c r="AE11" s="187">
        <v>51627.022804592722</v>
      </c>
      <c r="AF11" s="187">
        <v>51627.022804592722</v>
      </c>
      <c r="AG11" s="187">
        <v>51627.022804592722</v>
      </c>
      <c r="AH11" s="187">
        <v>51627.022804592722</v>
      </c>
      <c r="AI11" s="187">
        <v>51627.022804592722</v>
      </c>
      <c r="AJ11" s="187">
        <v>51627.022804592722</v>
      </c>
      <c r="AK11" s="187">
        <v>51627.022804592722</v>
      </c>
      <c r="AL11" s="187">
        <v>51627.022804592722</v>
      </c>
      <c r="AM11" s="187">
        <v>51619.641247473861</v>
      </c>
      <c r="AN11" s="187">
        <v>51619.641247473861</v>
      </c>
      <c r="AO11" s="187">
        <v>51619.641247473861</v>
      </c>
      <c r="AP11" s="187">
        <v>51619.641247473861</v>
      </c>
      <c r="AQ11" s="187">
        <v>51619.641247473861</v>
      </c>
      <c r="AR11" s="187">
        <v>51619.641247473861</v>
      </c>
      <c r="AS11" s="187">
        <v>51619.641247473861</v>
      </c>
      <c r="AT11" s="187">
        <v>51619.641247473861</v>
      </c>
      <c r="AU11" s="187">
        <v>51619.641247473861</v>
      </c>
      <c r="AV11" s="187">
        <v>51619.641247473861</v>
      </c>
      <c r="AW11" s="187">
        <v>51619.641247473861</v>
      </c>
      <c r="AX11" s="187">
        <v>51619.641247473861</v>
      </c>
      <c r="AY11" s="187">
        <v>51619.641247473861</v>
      </c>
      <c r="AZ11" s="187">
        <v>51619.641247473861</v>
      </c>
      <c r="BA11" s="187">
        <v>51619.641247473861</v>
      </c>
      <c r="BB11" s="187">
        <v>51619.641247473861</v>
      </c>
      <c r="BC11" s="187">
        <v>51619.641247473861</v>
      </c>
      <c r="BD11" s="187">
        <v>51619.641247473861</v>
      </c>
      <c r="BE11" s="187">
        <v>51619.641247473861</v>
      </c>
      <c r="BF11" s="187">
        <v>51619.641247473861</v>
      </c>
      <c r="BG11" s="187">
        <v>51619.641247473861</v>
      </c>
      <c r="BH11" s="187">
        <v>51619.641247473861</v>
      </c>
      <c r="BI11" s="187">
        <v>51619.641247473861</v>
      </c>
      <c r="BJ11" s="187">
        <v>51619.641247473861</v>
      </c>
      <c r="BK11" s="187">
        <v>51619.641247473861</v>
      </c>
      <c r="BL11" s="187">
        <v>51619.641247473861</v>
      </c>
      <c r="BM11" s="187">
        <v>51619.641247473861</v>
      </c>
      <c r="BN11" s="187">
        <v>51619.610000000008</v>
      </c>
      <c r="BO11" s="187">
        <v>51619.610000000008</v>
      </c>
      <c r="BP11" s="187">
        <v>51619.610000000008</v>
      </c>
      <c r="BQ11" s="187">
        <v>51619.610000000008</v>
      </c>
      <c r="BR11" s="187">
        <v>51619.610000000008</v>
      </c>
      <c r="BS11" s="187">
        <v>51619.610000000008</v>
      </c>
      <c r="BT11" s="187">
        <v>51619.610000000008</v>
      </c>
      <c r="BU11" s="187">
        <v>51619.610000000008</v>
      </c>
      <c r="BV11" s="187">
        <v>51619.610000000008</v>
      </c>
      <c r="BW11" s="187">
        <v>51619.610000000008</v>
      </c>
      <c r="BX11" s="187">
        <v>51619.610000000008</v>
      </c>
      <c r="BY11" s="187">
        <v>51619.610000000008</v>
      </c>
      <c r="BZ11" s="187">
        <v>51619.610000000008</v>
      </c>
      <c r="CA11" s="187">
        <v>51619.610000000008</v>
      </c>
      <c r="CB11" s="187">
        <v>51619.610000000008</v>
      </c>
      <c r="CC11" s="187">
        <v>51619.610000000008</v>
      </c>
      <c r="CD11" s="187">
        <v>51619.610000000008</v>
      </c>
      <c r="CE11" s="187">
        <v>51619.610000000008</v>
      </c>
      <c r="CF11" s="187">
        <v>51619.610000000008</v>
      </c>
      <c r="CG11" s="187">
        <v>51619.610000000008</v>
      </c>
      <c r="CH11" s="187">
        <v>0</v>
      </c>
      <c r="CM11" s="44"/>
      <c r="CN11" s="44" t="s">
        <v>57</v>
      </c>
      <c r="CO11" s="45">
        <f t="shared" si="4"/>
        <v>106</v>
      </c>
      <c r="CP11" s="44" t="str">
        <f t="shared" si="1"/>
        <v>DataGrowthRates!i106</v>
      </c>
      <c r="CQ11" s="44" t="str">
        <f t="shared" si="2"/>
        <v>DataGrowthRates!j106</v>
      </c>
      <c r="CR11" s="44" t="str">
        <f t="shared" si="3"/>
        <v>DataGrowthRates!m106</v>
      </c>
      <c r="CS11" s="7"/>
      <c r="CT11" s="48" t="s">
        <v>14</v>
      </c>
      <c r="CU11" s="131">
        <f t="shared" ca="1" si="13"/>
        <v>-0.22777898747977723</v>
      </c>
      <c r="CV11" s="131">
        <f t="shared" ca="1" si="6"/>
        <v>-0.26506154322765485</v>
      </c>
      <c r="CW11" s="131">
        <f t="shared" ca="1" si="6"/>
        <v>-0.65185088087560594</v>
      </c>
      <c r="CX11" s="132">
        <f t="shared" ca="1" si="14"/>
        <v>-3.7282555747877616E-2</v>
      </c>
      <c r="CY11" s="132">
        <f t="shared" ca="1" si="15"/>
        <v>-0.42407189339582874</v>
      </c>
      <c r="DB11" s="2">
        <f t="shared" si="5"/>
        <v>11</v>
      </c>
      <c r="DC11" s="44" t="str">
        <f t="shared" si="7"/>
        <v>DataGrowthRates!e11</v>
      </c>
      <c r="DD11" s="44" t="str">
        <f t="shared" si="0"/>
        <v>DataGrowthRates!i11</v>
      </c>
      <c r="DE11" s="44" t="str">
        <f t="shared" si="8"/>
        <v>DataGrowthRates!f11</v>
      </c>
      <c r="DF11" s="44" t="str">
        <f t="shared" si="9"/>
        <v>DataGrowthRates!i11</v>
      </c>
      <c r="DH11" s="48" t="s">
        <v>14</v>
      </c>
      <c r="DI11" s="170">
        <f t="shared" ca="1" si="16"/>
        <v>51.915389099453918</v>
      </c>
      <c r="DJ11" s="170">
        <f t="shared" ca="1" si="10"/>
        <v>52.033911416023457</v>
      </c>
      <c r="DK11" s="170">
        <f t="shared" ca="1" si="11"/>
        <v>-0.22777898747977068</v>
      </c>
      <c r="DL11" s="170">
        <f t="shared" ca="1" si="17"/>
        <v>51.649104561262739</v>
      </c>
      <c r="DM11" s="170">
        <f t="shared" ca="1" si="18"/>
        <v>51.361231578018085</v>
      </c>
      <c r="DN11" s="170">
        <f t="shared" ca="1" si="19"/>
        <v>-0.26628453819117937</v>
      </c>
      <c r="DO11" s="170">
        <f t="shared" ca="1" si="20"/>
        <v>-0.55415752143583319</v>
      </c>
      <c r="DP11" s="171">
        <f t="shared" si="12"/>
        <v>51.619610000000009</v>
      </c>
    </row>
    <row r="12" spans="1:120" x14ac:dyDescent="0.3">
      <c r="A12" s="49" t="s">
        <v>15</v>
      </c>
      <c r="B12" s="47"/>
      <c r="C12" s="186"/>
      <c r="D12" s="186"/>
      <c r="E12" s="186"/>
      <c r="F12" s="193">
        <v>67728.48593019176</v>
      </c>
      <c r="G12" s="194">
        <v>67151.023131172959</v>
      </c>
      <c r="H12" s="186">
        <v>67201.580438259698</v>
      </c>
      <c r="I12" s="186">
        <v>67201.591783849188</v>
      </c>
      <c r="J12" s="195">
        <v>67201.591783849188</v>
      </c>
      <c r="K12" s="186">
        <v>67341.551875906676</v>
      </c>
      <c r="L12" s="186">
        <v>67173.224999409387</v>
      </c>
      <c r="M12" s="186">
        <v>67173.224999409387</v>
      </c>
      <c r="N12" s="186">
        <v>67173.224999409387</v>
      </c>
      <c r="O12" s="186">
        <v>67173.224999409387</v>
      </c>
      <c r="P12" s="186">
        <v>67288.283352393613</v>
      </c>
      <c r="Q12" s="186">
        <v>67288.283352393613</v>
      </c>
      <c r="R12" s="186">
        <v>67288.283352393613</v>
      </c>
      <c r="S12" s="186">
        <v>67288.283352393613</v>
      </c>
      <c r="T12" s="186">
        <v>67288.283352393613</v>
      </c>
      <c r="U12" s="186">
        <v>67288.283352393613</v>
      </c>
      <c r="V12" s="186">
        <v>67288.283352393613</v>
      </c>
      <c r="W12" s="186">
        <v>67307.276203108355</v>
      </c>
      <c r="X12" s="186">
        <v>67277.34446435915</v>
      </c>
      <c r="Y12" s="186">
        <v>67277.34446435915</v>
      </c>
      <c r="Z12" s="186">
        <v>67277.34446435915</v>
      </c>
      <c r="AA12" s="189">
        <v>67285.515232342746</v>
      </c>
      <c r="AB12" s="189">
        <v>67285.501143167843</v>
      </c>
      <c r="AC12" s="189">
        <v>67285.501143167843</v>
      </c>
      <c r="AD12" s="189">
        <v>67285.501143167843</v>
      </c>
      <c r="AE12" s="189">
        <v>67323.760162396589</v>
      </c>
      <c r="AF12" s="189">
        <v>67323.760162396589</v>
      </c>
      <c r="AG12" s="189">
        <v>67323.760162396589</v>
      </c>
      <c r="AH12" s="189">
        <v>67323.760162396589</v>
      </c>
      <c r="AI12" s="189">
        <v>67323.760162396589</v>
      </c>
      <c r="AJ12" s="189">
        <v>67323.760162396589</v>
      </c>
      <c r="AK12" s="189">
        <v>67323.760162396589</v>
      </c>
      <c r="AL12" s="189">
        <v>67323.760162396589</v>
      </c>
      <c r="AM12" s="189">
        <v>67316.846498588246</v>
      </c>
      <c r="AN12" s="189">
        <v>67316.846498588246</v>
      </c>
      <c r="AO12" s="189">
        <v>67316.846498588246</v>
      </c>
      <c r="AP12" s="189">
        <v>67316.846498588246</v>
      </c>
      <c r="AQ12" s="189">
        <v>67316.846498588246</v>
      </c>
      <c r="AR12" s="189">
        <v>67316.846498588246</v>
      </c>
      <c r="AS12" s="189">
        <v>67316.846498588246</v>
      </c>
      <c r="AT12" s="189">
        <v>67316.846498588246</v>
      </c>
      <c r="AU12" s="189">
        <v>67316.846498588246</v>
      </c>
      <c r="AV12" s="189">
        <v>67316.846498588246</v>
      </c>
      <c r="AW12" s="189">
        <v>67316.846498588246</v>
      </c>
      <c r="AX12" s="189">
        <v>67316.846498588246</v>
      </c>
      <c r="AY12" s="189">
        <v>67316.846498588246</v>
      </c>
      <c r="AZ12" s="189">
        <v>67316.846498588246</v>
      </c>
      <c r="BA12" s="189">
        <v>67316.846498588246</v>
      </c>
      <c r="BB12" s="189">
        <v>67316.846498588246</v>
      </c>
      <c r="BC12" s="189">
        <v>67316.846498588246</v>
      </c>
      <c r="BD12" s="189">
        <v>67316.846498588246</v>
      </c>
      <c r="BE12" s="189">
        <v>67316.846498588246</v>
      </c>
      <c r="BF12" s="189">
        <v>67316.846498588246</v>
      </c>
      <c r="BG12" s="189">
        <v>67316.846498588246</v>
      </c>
      <c r="BH12" s="189">
        <v>67316.846498588246</v>
      </c>
      <c r="BI12" s="189">
        <v>67316.846498588246</v>
      </c>
      <c r="BJ12" s="189">
        <v>67316.846498588246</v>
      </c>
      <c r="BK12" s="189">
        <v>67316.846498588246</v>
      </c>
      <c r="BL12" s="189">
        <v>67316.846498588246</v>
      </c>
      <c r="BM12" s="189">
        <v>67316.846498588246</v>
      </c>
      <c r="BN12" s="189">
        <v>67316.820000000007</v>
      </c>
      <c r="BO12" s="189">
        <v>67316.820000000007</v>
      </c>
      <c r="BP12" s="189">
        <v>67316.820000000007</v>
      </c>
      <c r="BQ12" s="189">
        <v>67316.820000000007</v>
      </c>
      <c r="BR12" s="189">
        <v>67316.820000000007</v>
      </c>
      <c r="BS12" s="189">
        <v>67316.820000000007</v>
      </c>
      <c r="BT12" s="189">
        <v>67316.820000000007</v>
      </c>
      <c r="BU12" s="189">
        <v>67316.820000000007</v>
      </c>
      <c r="BV12" s="189">
        <v>67316.820000000007</v>
      </c>
      <c r="BW12" s="189">
        <v>67316.820000000007</v>
      </c>
      <c r="BX12" s="189">
        <v>67316.820000000007</v>
      </c>
      <c r="BY12" s="189">
        <v>67316.820000000007</v>
      </c>
      <c r="BZ12" s="189">
        <v>67316.820000000007</v>
      </c>
      <c r="CA12" s="189">
        <v>67316.820000000007</v>
      </c>
      <c r="CB12" s="189">
        <v>67316.820000000007</v>
      </c>
      <c r="CC12" s="189">
        <v>67316.820000000007</v>
      </c>
      <c r="CD12" s="189">
        <v>67316.820000000007</v>
      </c>
      <c r="CE12" s="189">
        <v>67316.820000000007</v>
      </c>
      <c r="CF12" s="189">
        <v>67316.820000000007</v>
      </c>
      <c r="CG12" s="189">
        <v>67316.820000000007</v>
      </c>
      <c r="CH12" s="189">
        <v>0</v>
      </c>
      <c r="CM12" s="44"/>
      <c r="CN12" s="44" t="s">
        <v>58</v>
      </c>
      <c r="CO12" s="45">
        <f t="shared" si="4"/>
        <v>107</v>
      </c>
      <c r="CP12" s="44" t="str">
        <f t="shared" si="1"/>
        <v>DataGrowthRates!j107</v>
      </c>
      <c r="CQ12" s="44" t="str">
        <f t="shared" si="2"/>
        <v>DataGrowthRates!k107</v>
      </c>
      <c r="CR12" s="44" t="str">
        <f t="shared" si="3"/>
        <v>DataGrowthRates!n107</v>
      </c>
      <c r="CS12" s="7"/>
      <c r="CT12" s="49" t="s">
        <v>15</v>
      </c>
      <c r="CU12" s="133">
        <f t="shared" ca="1" si="13"/>
        <v>0.44031149544906895</v>
      </c>
      <c r="CV12" s="133">
        <f t="shared" ca="1" si="6"/>
        <v>-0.41605702680409262</v>
      </c>
      <c r="CW12" s="133">
        <f t="shared" ca="1" si="6"/>
        <v>0.62780590755021748</v>
      </c>
      <c r="CX12" s="134">
        <f t="shared" ca="1" si="14"/>
        <v>-0.85636852225316162</v>
      </c>
      <c r="CY12" s="134">
        <f t="shared" ca="1" si="15"/>
        <v>0.18749441210114853</v>
      </c>
      <c r="DB12" s="2">
        <f t="shared" si="5"/>
        <v>12</v>
      </c>
      <c r="DC12" s="44" t="str">
        <f t="shared" si="7"/>
        <v>DataGrowthRates!f12</v>
      </c>
      <c r="DD12" s="44" t="str">
        <f t="shared" si="0"/>
        <v>DataGrowthRates!j12</v>
      </c>
      <c r="DE12" s="44" t="str">
        <f t="shared" si="8"/>
        <v>DataGrowthRates!g12</v>
      </c>
      <c r="DF12" s="44" t="str">
        <f t="shared" si="9"/>
        <v>DataGrowthRates!j12</v>
      </c>
      <c r="DH12" s="48" t="s">
        <v>15</v>
      </c>
      <c r="DI12" s="172">
        <f t="shared" ca="1" si="16"/>
        <v>67.728485930191766</v>
      </c>
      <c r="DJ12" s="172">
        <f t="shared" ca="1" si="10"/>
        <v>67.431576945338847</v>
      </c>
      <c r="DK12" s="172">
        <f t="shared" ca="1" si="11"/>
        <v>0.44031149544908127</v>
      </c>
      <c r="DL12" s="172">
        <f t="shared" ca="1" si="17"/>
        <v>67.151023131172963</v>
      </c>
      <c r="DM12" s="172">
        <f t="shared" ca="1" si="18"/>
        <v>67.201591783849182</v>
      </c>
      <c r="DN12" s="172">
        <f t="shared" ca="1" si="19"/>
        <v>-0.57746279901880371</v>
      </c>
      <c r="DO12" s="172">
        <f t="shared" ca="1" si="20"/>
        <v>-0.52689414634258469</v>
      </c>
      <c r="DP12" s="171">
        <f t="shared" si="12"/>
        <v>67.316820000000007</v>
      </c>
    </row>
    <row r="13" spans="1:120" x14ac:dyDescent="0.3">
      <c r="A13" s="50" t="s">
        <v>16</v>
      </c>
      <c r="B13" s="54"/>
      <c r="C13" s="184"/>
      <c r="D13" s="184"/>
      <c r="E13" s="184"/>
      <c r="F13" s="184"/>
      <c r="G13" s="190">
        <v>73513.040585299561</v>
      </c>
      <c r="H13" s="191">
        <v>73418.977532094083</v>
      </c>
      <c r="I13" s="185">
        <v>73692.19494971633</v>
      </c>
      <c r="J13" s="185">
        <v>73951.803633574556</v>
      </c>
      <c r="K13" s="196">
        <v>73969.199876054205</v>
      </c>
      <c r="L13" s="185">
        <v>73806.324241595081</v>
      </c>
      <c r="M13" s="185">
        <v>73806.324241595081</v>
      </c>
      <c r="N13" s="185">
        <v>73806.324241595081</v>
      </c>
      <c r="O13" s="185">
        <v>73806.324241595081</v>
      </c>
      <c r="P13" s="185">
        <v>74036.55103440478</v>
      </c>
      <c r="Q13" s="185">
        <v>74036.55103440478</v>
      </c>
      <c r="R13" s="185">
        <v>74036.55103440478</v>
      </c>
      <c r="S13" s="185">
        <v>74036.55103440478</v>
      </c>
      <c r="T13" s="185">
        <v>74075.293524863999</v>
      </c>
      <c r="U13" s="185">
        <v>74075.293524863999</v>
      </c>
      <c r="V13" s="185">
        <v>74075.293524863999</v>
      </c>
      <c r="W13" s="185">
        <v>74077.714703683028</v>
      </c>
      <c r="X13" s="185">
        <v>73997.241741488702</v>
      </c>
      <c r="Y13" s="185">
        <v>73997.241741488702</v>
      </c>
      <c r="Z13" s="184">
        <v>73997.241741488702</v>
      </c>
      <c r="AA13" s="187">
        <v>74015.927020356379</v>
      </c>
      <c r="AB13" s="187">
        <v>73967.661335479017</v>
      </c>
      <c r="AC13" s="187">
        <v>73967.661335479017</v>
      </c>
      <c r="AD13" s="187">
        <v>73967.661335479017</v>
      </c>
      <c r="AE13" s="188">
        <v>74031.644698169126</v>
      </c>
      <c r="AF13" s="188">
        <v>74031.644698169126</v>
      </c>
      <c r="AG13" s="188">
        <v>74031.644698169126</v>
      </c>
      <c r="AH13" s="188">
        <v>74031.644698169126</v>
      </c>
      <c r="AI13" s="188">
        <v>74031.644698169126</v>
      </c>
      <c r="AJ13" s="188">
        <v>74031.644698169126</v>
      </c>
      <c r="AK13" s="188">
        <v>74031.644698169126</v>
      </c>
      <c r="AL13" s="188">
        <v>74031.644698169126</v>
      </c>
      <c r="AM13" s="188">
        <v>74025.748177746093</v>
      </c>
      <c r="AN13" s="188">
        <v>74025.748177746093</v>
      </c>
      <c r="AO13" s="188">
        <v>74025.748177746093</v>
      </c>
      <c r="AP13" s="188">
        <v>74025.748177746093</v>
      </c>
      <c r="AQ13" s="188">
        <v>74025.748177746093</v>
      </c>
      <c r="AR13" s="188">
        <v>74025.748177746093</v>
      </c>
      <c r="AS13" s="188">
        <v>74025.748177746093</v>
      </c>
      <c r="AT13" s="188">
        <v>74025.748177746093</v>
      </c>
      <c r="AU13" s="188">
        <v>74025.748177746093</v>
      </c>
      <c r="AV13" s="188">
        <v>74025.748177746093</v>
      </c>
      <c r="AW13" s="188">
        <v>74025.748177746093</v>
      </c>
      <c r="AX13" s="188">
        <v>74025.748177746093</v>
      </c>
      <c r="AY13" s="188">
        <v>74025.748177746093</v>
      </c>
      <c r="AZ13" s="188">
        <v>74025.748177746093</v>
      </c>
      <c r="BA13" s="188">
        <v>74025.748177746093</v>
      </c>
      <c r="BB13" s="188">
        <v>74025.748177746093</v>
      </c>
      <c r="BC13" s="188">
        <v>74025.748177746093</v>
      </c>
      <c r="BD13" s="188">
        <v>74025.748177746093</v>
      </c>
      <c r="BE13" s="188">
        <v>74025.748177746093</v>
      </c>
      <c r="BF13" s="188">
        <v>74025.748177746093</v>
      </c>
      <c r="BG13" s="188">
        <v>74025.748177746093</v>
      </c>
      <c r="BH13" s="188">
        <v>74025.748177746093</v>
      </c>
      <c r="BI13" s="188">
        <v>74025.748177746093</v>
      </c>
      <c r="BJ13" s="188">
        <v>74025.748177746093</v>
      </c>
      <c r="BK13" s="188">
        <v>74025.748177746093</v>
      </c>
      <c r="BL13" s="188">
        <v>74025.748177746093</v>
      </c>
      <c r="BM13" s="188">
        <v>74025.748177746093</v>
      </c>
      <c r="BN13" s="188">
        <v>74025.75</v>
      </c>
      <c r="BO13" s="188">
        <v>74025.75</v>
      </c>
      <c r="BP13" s="188">
        <v>74025.75</v>
      </c>
      <c r="BQ13" s="188">
        <v>74025.75</v>
      </c>
      <c r="BR13" s="188">
        <v>74025.75</v>
      </c>
      <c r="BS13" s="187">
        <v>74025.75</v>
      </c>
      <c r="BT13" s="187">
        <v>74025.75</v>
      </c>
      <c r="BU13" s="187">
        <v>74025.75</v>
      </c>
      <c r="BV13" s="187">
        <v>74025.75</v>
      </c>
      <c r="BW13" s="187">
        <v>74025.75</v>
      </c>
      <c r="BX13" s="187">
        <v>74025.75</v>
      </c>
      <c r="BY13" s="187">
        <v>74025.75</v>
      </c>
      <c r="BZ13" s="187">
        <v>74025.75</v>
      </c>
      <c r="CA13" s="187">
        <v>74025.75</v>
      </c>
      <c r="CB13" s="187">
        <v>74025.75</v>
      </c>
      <c r="CC13" s="187">
        <v>74025.75</v>
      </c>
      <c r="CD13" s="187">
        <v>74025.75</v>
      </c>
      <c r="CE13" s="187">
        <v>74025.75</v>
      </c>
      <c r="CF13" s="187">
        <v>74025.75</v>
      </c>
      <c r="CG13" s="187">
        <v>74025.75</v>
      </c>
      <c r="CH13" s="187">
        <v>0</v>
      </c>
      <c r="CM13" s="44"/>
      <c r="CN13" s="44" t="s">
        <v>59</v>
      </c>
      <c r="CO13" s="45">
        <f t="shared" si="4"/>
        <v>108</v>
      </c>
      <c r="CP13" s="44" t="str">
        <f t="shared" si="1"/>
        <v>DataGrowthRates!k108</v>
      </c>
      <c r="CQ13" s="44" t="str">
        <f t="shared" si="2"/>
        <v>DataGrowthRates!l108</v>
      </c>
      <c r="CR13" s="44" t="str">
        <f t="shared" si="3"/>
        <v>DataGrowthRates!o108</v>
      </c>
      <c r="CS13" s="2"/>
      <c r="CT13" s="48" t="s">
        <v>16</v>
      </c>
      <c r="CU13" s="131">
        <f t="shared" ca="1" si="13"/>
        <v>3.1812441537422731</v>
      </c>
      <c r="CV13" s="131">
        <f t="shared" ca="1" si="6"/>
        <v>3.0831495335255141</v>
      </c>
      <c r="CW13" s="131">
        <f t="shared" ca="1" si="6"/>
        <v>3.5971552724892111</v>
      </c>
      <c r="CX13" s="132">
        <f t="shared" ca="1" si="14"/>
        <v>-9.8094620216758965E-2</v>
      </c>
      <c r="CY13" s="132">
        <f t="shared" ca="1" si="15"/>
        <v>0.41591111874693798</v>
      </c>
      <c r="DB13" s="2">
        <f t="shared" si="5"/>
        <v>13</v>
      </c>
      <c r="DC13" s="44" t="str">
        <f t="shared" si="7"/>
        <v>DataGrowthRates!g13</v>
      </c>
      <c r="DD13" s="44" t="str">
        <f t="shared" si="0"/>
        <v>DataGrowthRates!k13</v>
      </c>
      <c r="DE13" s="44" t="str">
        <f t="shared" si="8"/>
        <v>DataGrowthRates!h13</v>
      </c>
      <c r="DF13" s="44" t="str">
        <f t="shared" si="9"/>
        <v>DataGrowthRates!k13</v>
      </c>
      <c r="DH13" s="48" t="s">
        <v>16</v>
      </c>
      <c r="DI13" s="170">
        <f t="shared" ca="1" si="16"/>
        <v>73.513040585299564</v>
      </c>
      <c r="DJ13" s="170">
        <f t="shared" ca="1" si="10"/>
        <v>71.246514992359991</v>
      </c>
      <c r="DK13" s="170">
        <f t="shared" ca="1" si="11"/>
        <v>3.1812441537422846</v>
      </c>
      <c r="DL13" s="170">
        <f t="shared" ca="1" si="17"/>
        <v>73.41897753209409</v>
      </c>
      <c r="DM13" s="170">
        <f t="shared" ca="1" si="18"/>
        <v>73.969199876054205</v>
      </c>
      <c r="DN13" s="170">
        <f t="shared" ca="1" si="19"/>
        <v>-9.4063053205474034E-2</v>
      </c>
      <c r="DO13" s="170">
        <f t="shared" ca="1" si="20"/>
        <v>0.45615929075464123</v>
      </c>
      <c r="DP13" s="171">
        <f t="shared" si="12"/>
        <v>74.025750000000002</v>
      </c>
    </row>
    <row r="14" spans="1:120" x14ac:dyDescent="0.3">
      <c r="A14" s="48" t="s">
        <v>17</v>
      </c>
      <c r="B14" s="42"/>
      <c r="C14" s="184"/>
      <c r="D14" s="184"/>
      <c r="E14" s="184"/>
      <c r="F14" s="184"/>
      <c r="G14" s="184"/>
      <c r="H14" s="190">
        <v>55838.482031869287</v>
      </c>
      <c r="I14" s="191">
        <v>55925.348388678227</v>
      </c>
      <c r="J14" s="184">
        <v>55922.338085892952</v>
      </c>
      <c r="K14" s="184">
        <v>55874.626415322142</v>
      </c>
      <c r="L14" s="192">
        <v>55741.057025760172</v>
      </c>
      <c r="M14" s="184">
        <v>55741.057025760172</v>
      </c>
      <c r="N14" s="184">
        <v>55741.057025760172</v>
      </c>
      <c r="O14" s="184">
        <v>55741.057025760172</v>
      </c>
      <c r="P14" s="184">
        <v>55709.167026731011</v>
      </c>
      <c r="Q14" s="184">
        <v>55709.167026731011</v>
      </c>
      <c r="R14" s="184">
        <v>55709.167026731011</v>
      </c>
      <c r="S14" s="184">
        <v>55709.167026731011</v>
      </c>
      <c r="T14" s="184">
        <v>55827.121835592057</v>
      </c>
      <c r="U14" s="184">
        <v>55827.121835592057</v>
      </c>
      <c r="V14" s="184">
        <v>55827.121835592057</v>
      </c>
      <c r="W14" s="184">
        <v>55829.541801471649</v>
      </c>
      <c r="X14" s="184">
        <v>55875.991114738012</v>
      </c>
      <c r="Y14" s="184">
        <v>55875.991114738012</v>
      </c>
      <c r="Z14" s="184">
        <v>55875.991114738012</v>
      </c>
      <c r="AA14" s="187">
        <v>55887.258043617461</v>
      </c>
      <c r="AB14" s="187">
        <v>55865.046592169419</v>
      </c>
      <c r="AC14" s="187">
        <v>55865.046592169419</v>
      </c>
      <c r="AD14" s="187">
        <v>55865.046592169419</v>
      </c>
      <c r="AE14" s="187">
        <v>55865.046592169419</v>
      </c>
      <c r="AF14" s="187">
        <v>55865.046592169419</v>
      </c>
      <c r="AG14" s="187">
        <v>55865.046592169419</v>
      </c>
      <c r="AH14" s="187">
        <v>55865.046592169419</v>
      </c>
      <c r="AI14" s="187">
        <v>55865.046592169419</v>
      </c>
      <c r="AJ14" s="187">
        <v>55865.046592169419</v>
      </c>
      <c r="AK14" s="187">
        <v>55865.046592169419</v>
      </c>
      <c r="AL14" s="187">
        <v>55865.046592169419</v>
      </c>
      <c r="AM14" s="187">
        <v>55855.677095322666</v>
      </c>
      <c r="AN14" s="187">
        <v>55855.677095322666</v>
      </c>
      <c r="AO14" s="187">
        <v>55855.677095322666</v>
      </c>
      <c r="AP14" s="187">
        <v>55855.677095322666</v>
      </c>
      <c r="AQ14" s="187">
        <v>55855.677095322666</v>
      </c>
      <c r="AR14" s="187">
        <v>55855.677095322666</v>
      </c>
      <c r="AS14" s="187">
        <v>55855.677095322666</v>
      </c>
      <c r="AT14" s="187">
        <v>55855.677095322666</v>
      </c>
      <c r="AU14" s="187">
        <v>55855.677095322666</v>
      </c>
      <c r="AV14" s="187">
        <v>55855.677095322666</v>
      </c>
      <c r="AW14" s="187">
        <v>55855.677095322666</v>
      </c>
      <c r="AX14" s="187">
        <v>55855.677095322666</v>
      </c>
      <c r="AY14" s="187">
        <v>55855.677095322666</v>
      </c>
      <c r="AZ14" s="187">
        <v>55855.677095322666</v>
      </c>
      <c r="BA14" s="187">
        <v>55855.677095322666</v>
      </c>
      <c r="BB14" s="187">
        <v>55855.677095322666</v>
      </c>
      <c r="BC14" s="187">
        <v>55855.677095322666</v>
      </c>
      <c r="BD14" s="187">
        <v>55855.677095322666</v>
      </c>
      <c r="BE14" s="187">
        <v>55855.677095322666</v>
      </c>
      <c r="BF14" s="187">
        <v>55855.677095322666</v>
      </c>
      <c r="BG14" s="187">
        <v>55855.677095322666</v>
      </c>
      <c r="BH14" s="187">
        <v>55855.677095322666</v>
      </c>
      <c r="BI14" s="187">
        <v>55855.677095322666</v>
      </c>
      <c r="BJ14" s="187">
        <v>55855.677095322666</v>
      </c>
      <c r="BK14" s="187">
        <v>55855.677095322666</v>
      </c>
      <c r="BL14" s="187">
        <v>55855.677095322666</v>
      </c>
      <c r="BM14" s="187">
        <v>55855.677095322666</v>
      </c>
      <c r="BN14" s="187">
        <v>55855.679999999993</v>
      </c>
      <c r="BO14" s="187">
        <v>55855.679999999993</v>
      </c>
      <c r="BP14" s="187">
        <v>55855.679999999993</v>
      </c>
      <c r="BQ14" s="187">
        <v>55855.679999999993</v>
      </c>
      <c r="BR14" s="187">
        <v>55855.679999999993</v>
      </c>
      <c r="BS14" s="187">
        <v>55855.679999999993</v>
      </c>
      <c r="BT14" s="187">
        <v>55855.679999999993</v>
      </c>
      <c r="BU14" s="187">
        <v>55855.679999999993</v>
      </c>
      <c r="BV14" s="187">
        <v>55855.679999999993</v>
      </c>
      <c r="BW14" s="187">
        <v>55855.679999999993</v>
      </c>
      <c r="BX14" s="187">
        <v>55855.679999999993</v>
      </c>
      <c r="BY14" s="187">
        <v>55855.679999999993</v>
      </c>
      <c r="BZ14" s="187">
        <v>55855.679999999993</v>
      </c>
      <c r="CA14" s="187">
        <v>55855.679999999993</v>
      </c>
      <c r="CB14" s="187">
        <v>55855.679999999993</v>
      </c>
      <c r="CC14" s="187">
        <v>55855.679999999993</v>
      </c>
      <c r="CD14" s="187">
        <v>55855.679999999993</v>
      </c>
      <c r="CE14" s="187">
        <v>55855.679999999993</v>
      </c>
      <c r="CF14" s="187">
        <v>55855.679999999993</v>
      </c>
      <c r="CG14" s="187">
        <v>55855.679999999993</v>
      </c>
      <c r="CH14" s="187">
        <v>0</v>
      </c>
      <c r="CM14" s="44"/>
      <c r="CN14" s="44" t="s">
        <v>60</v>
      </c>
      <c r="CO14" s="45">
        <f t="shared" si="4"/>
        <v>109</v>
      </c>
      <c r="CP14" s="44" t="str">
        <f t="shared" si="1"/>
        <v>DataGrowthRates!l109</v>
      </c>
      <c r="CQ14" s="44" t="str">
        <f t="shared" si="2"/>
        <v>DataGrowthRates!m109</v>
      </c>
      <c r="CR14" s="44" t="str">
        <f t="shared" si="3"/>
        <v>DataGrowthRates!p109</v>
      </c>
      <c r="CS14" s="2"/>
      <c r="CT14" s="48" t="s">
        <v>17</v>
      </c>
      <c r="CU14" s="131">
        <f t="shared" ca="1" si="13"/>
        <v>-2.0835039463030101</v>
      </c>
      <c r="CV14" s="131">
        <f t="shared" ca="1" si="6"/>
        <v>-1.931178005944763</v>
      </c>
      <c r="CW14" s="131">
        <f t="shared" ca="1" si="6"/>
        <v>-2.6548899298994604</v>
      </c>
      <c r="CX14" s="132">
        <f t="shared" ca="1" si="14"/>
        <v>0.15232594035824709</v>
      </c>
      <c r="CY14" s="132">
        <f t="shared" ca="1" si="15"/>
        <v>-0.57138598359645032</v>
      </c>
      <c r="DB14" s="2">
        <f t="shared" si="5"/>
        <v>14</v>
      </c>
      <c r="DC14" s="44" t="str">
        <f t="shared" si="7"/>
        <v>DataGrowthRates!h14</v>
      </c>
      <c r="DD14" s="44" t="str">
        <f t="shared" si="0"/>
        <v>DataGrowthRates!l14</v>
      </c>
      <c r="DE14" s="44" t="str">
        <f t="shared" si="8"/>
        <v>DataGrowthRates!i14</v>
      </c>
      <c r="DF14" s="44" t="str">
        <f t="shared" si="9"/>
        <v>DataGrowthRates!l14</v>
      </c>
      <c r="DH14" s="48" t="s">
        <v>17</v>
      </c>
      <c r="DI14" s="170">
        <f t="shared" ca="1" si="16"/>
        <v>55.83848203186929</v>
      </c>
      <c r="DJ14" s="170">
        <f t="shared" ca="1" si="10"/>
        <v>57.026634205994974</v>
      </c>
      <c r="DK14" s="170">
        <f t="shared" ca="1" si="11"/>
        <v>-2.083503946303003</v>
      </c>
      <c r="DL14" s="170">
        <f t="shared" ca="1" si="17"/>
        <v>55.925348388678223</v>
      </c>
      <c r="DM14" s="170">
        <f t="shared" ca="1" si="18"/>
        <v>55.741057025760171</v>
      </c>
      <c r="DN14" s="170">
        <f t="shared" ca="1" si="19"/>
        <v>8.6866356808933176E-2</v>
      </c>
      <c r="DO14" s="170">
        <f t="shared" ca="1" si="20"/>
        <v>-9.7425006109119749E-2</v>
      </c>
      <c r="DP14" s="171">
        <f t="shared" si="12"/>
        <v>55.855679999999992</v>
      </c>
    </row>
    <row r="15" spans="1:120" x14ac:dyDescent="0.3">
      <c r="A15" s="48" t="s">
        <v>18</v>
      </c>
      <c r="B15" s="42"/>
      <c r="C15" s="184"/>
      <c r="D15" s="184"/>
      <c r="E15" s="184"/>
      <c r="F15" s="184"/>
      <c r="G15" s="184"/>
      <c r="H15" s="184"/>
      <c r="I15" s="190">
        <v>50417.664644811492</v>
      </c>
      <c r="J15" s="191">
        <v>50617.982356528504</v>
      </c>
      <c r="K15" s="184">
        <v>50601.717787409085</v>
      </c>
      <c r="L15" s="184">
        <v>50355.348377586371</v>
      </c>
      <c r="M15" s="192">
        <v>50355.348377586371</v>
      </c>
      <c r="N15" s="184">
        <v>50355.348377586371</v>
      </c>
      <c r="O15" s="184">
        <v>50355.348377586371</v>
      </c>
      <c r="P15" s="184">
        <v>50325.435379018949</v>
      </c>
      <c r="Q15" s="184">
        <v>50325.435379018949</v>
      </c>
      <c r="R15" s="184">
        <v>50325.435379018949</v>
      </c>
      <c r="S15" s="184">
        <v>50325.435379018949</v>
      </c>
      <c r="T15" s="184">
        <v>50404.047123322831</v>
      </c>
      <c r="U15" s="184">
        <v>50404.047123322831</v>
      </c>
      <c r="V15" s="184">
        <v>50404.047123322831</v>
      </c>
      <c r="W15" s="184">
        <v>50394.38988148034</v>
      </c>
      <c r="X15" s="184">
        <v>50475.894086115928</v>
      </c>
      <c r="Y15" s="184">
        <v>50475.894086115928</v>
      </c>
      <c r="Z15" s="184">
        <v>50475.894086115928</v>
      </c>
      <c r="AA15" s="187">
        <v>50483.209193491057</v>
      </c>
      <c r="AB15" s="187">
        <v>50476.057560306799</v>
      </c>
      <c r="AC15" s="187">
        <v>50476.057560306799</v>
      </c>
      <c r="AD15" s="187">
        <v>50476.057560306799</v>
      </c>
      <c r="AE15" s="187">
        <v>50476.057560306799</v>
      </c>
      <c r="AF15" s="187">
        <v>50476.057560306799</v>
      </c>
      <c r="AG15" s="187">
        <v>50476.057560306799</v>
      </c>
      <c r="AH15" s="187">
        <v>50476.057560306799</v>
      </c>
      <c r="AI15" s="187">
        <v>50476.057560306799</v>
      </c>
      <c r="AJ15" s="187">
        <v>50476.057560306799</v>
      </c>
      <c r="AK15" s="187">
        <v>50476.057560306799</v>
      </c>
      <c r="AL15" s="187">
        <v>50476.057560306799</v>
      </c>
      <c r="AM15" s="187">
        <v>50467.342225165012</v>
      </c>
      <c r="AN15" s="187">
        <v>50467.342225165012</v>
      </c>
      <c r="AO15" s="187">
        <v>50467.342225165012</v>
      </c>
      <c r="AP15" s="187">
        <v>50467.342225165012</v>
      </c>
      <c r="AQ15" s="187">
        <v>50467.342225165012</v>
      </c>
      <c r="AR15" s="187">
        <v>50467.342225165012</v>
      </c>
      <c r="AS15" s="187">
        <v>50467.342225165012</v>
      </c>
      <c r="AT15" s="187">
        <v>50467.342225165012</v>
      </c>
      <c r="AU15" s="187">
        <v>50467.342225165012</v>
      </c>
      <c r="AV15" s="187">
        <v>50467.342225165012</v>
      </c>
      <c r="AW15" s="187">
        <v>50467.342225165012</v>
      </c>
      <c r="AX15" s="187">
        <v>50467.342225165012</v>
      </c>
      <c r="AY15" s="187">
        <v>50467.342225165012</v>
      </c>
      <c r="AZ15" s="187">
        <v>50467.342225165012</v>
      </c>
      <c r="BA15" s="187">
        <v>50467.342225165012</v>
      </c>
      <c r="BB15" s="187">
        <v>50467.342225165012</v>
      </c>
      <c r="BC15" s="187">
        <v>50467.342225165012</v>
      </c>
      <c r="BD15" s="187">
        <v>50467.342225165012</v>
      </c>
      <c r="BE15" s="187">
        <v>50467.342225165012</v>
      </c>
      <c r="BF15" s="187">
        <v>50467.342225165012</v>
      </c>
      <c r="BG15" s="187">
        <v>50467.342225165012</v>
      </c>
      <c r="BH15" s="187">
        <v>50467.342225165012</v>
      </c>
      <c r="BI15" s="187">
        <v>50467.342225165012</v>
      </c>
      <c r="BJ15" s="187">
        <v>50467.342225165012</v>
      </c>
      <c r="BK15" s="187">
        <v>50467.342225165012</v>
      </c>
      <c r="BL15" s="187">
        <v>50467.342225165012</v>
      </c>
      <c r="BM15" s="187">
        <v>50467.342225165012</v>
      </c>
      <c r="BN15" s="187">
        <v>50467.350000000006</v>
      </c>
      <c r="BO15" s="187">
        <v>50467.350000000006</v>
      </c>
      <c r="BP15" s="187">
        <v>50467.350000000006</v>
      </c>
      <c r="BQ15" s="187">
        <v>50467.350000000006</v>
      </c>
      <c r="BR15" s="187">
        <v>50467.350000000006</v>
      </c>
      <c r="BS15" s="187">
        <v>50467.350000000006</v>
      </c>
      <c r="BT15" s="187">
        <v>50467.350000000006</v>
      </c>
      <c r="BU15" s="187">
        <v>50467.350000000006</v>
      </c>
      <c r="BV15" s="187">
        <v>50467.350000000006</v>
      </c>
      <c r="BW15" s="187">
        <v>50467.350000000006</v>
      </c>
      <c r="BX15" s="187">
        <v>50467.350000000006</v>
      </c>
      <c r="BY15" s="187">
        <v>50467.350000000006</v>
      </c>
      <c r="BZ15" s="187">
        <v>50467.350000000006</v>
      </c>
      <c r="CA15" s="187">
        <v>50467.350000000006</v>
      </c>
      <c r="CB15" s="187">
        <v>50467.350000000006</v>
      </c>
      <c r="CC15" s="187">
        <v>50467.350000000006</v>
      </c>
      <c r="CD15" s="187">
        <v>50467.350000000006</v>
      </c>
      <c r="CE15" s="187">
        <v>50467.350000000006</v>
      </c>
      <c r="CF15" s="187">
        <v>50467.350000000006</v>
      </c>
      <c r="CG15" s="187">
        <v>50467.350000000006</v>
      </c>
      <c r="CH15" s="187">
        <v>0</v>
      </c>
      <c r="CM15" s="44"/>
      <c r="CN15" s="44" t="s">
        <v>61</v>
      </c>
      <c r="CO15" s="45">
        <f t="shared" si="4"/>
        <v>110</v>
      </c>
      <c r="CP15" s="44" t="str">
        <f t="shared" si="1"/>
        <v>DataGrowthRates!m110</v>
      </c>
      <c r="CQ15" s="44" t="str">
        <f t="shared" si="2"/>
        <v>DataGrowthRates!n110</v>
      </c>
      <c r="CR15" s="44" t="str">
        <f t="shared" si="3"/>
        <v>DataGrowthRates!q110</v>
      </c>
      <c r="CS15" s="2"/>
      <c r="CT15" s="48" t="s">
        <v>18</v>
      </c>
      <c r="CU15" s="131">
        <f t="shared" ca="1" si="13"/>
        <v>-1.8371189790753175</v>
      </c>
      <c r="CV15" s="131">
        <f t="shared" ca="1" si="6"/>
        <v>-1.4471016341587952</v>
      </c>
      <c r="CW15" s="131">
        <f t="shared" ca="1" si="6"/>
        <v>-2.3286329028820751</v>
      </c>
      <c r="CX15" s="132">
        <f t="shared" ca="1" si="14"/>
        <v>0.39001734491652229</v>
      </c>
      <c r="CY15" s="132">
        <f t="shared" ca="1" si="15"/>
        <v>-0.49151392380675762</v>
      </c>
      <c r="DB15" s="2">
        <f t="shared" si="5"/>
        <v>15</v>
      </c>
      <c r="DC15" s="44" t="str">
        <f t="shared" si="7"/>
        <v>DataGrowthRates!i15</v>
      </c>
      <c r="DD15" s="44" t="str">
        <f t="shared" si="0"/>
        <v>DataGrowthRates!m15</v>
      </c>
      <c r="DE15" s="44" t="str">
        <f t="shared" si="8"/>
        <v>DataGrowthRates!j15</v>
      </c>
      <c r="DF15" s="44" t="str">
        <f t="shared" si="9"/>
        <v>DataGrowthRates!m15</v>
      </c>
      <c r="DH15" s="48" t="s">
        <v>18</v>
      </c>
      <c r="DI15" s="170">
        <f t="shared" ca="1" si="16"/>
        <v>50.417664644811495</v>
      </c>
      <c r="DJ15" s="170">
        <f t="shared" ca="1" si="10"/>
        <v>51.361231578018085</v>
      </c>
      <c r="DK15" s="170">
        <f t="shared" ca="1" si="11"/>
        <v>-1.8371189790753069</v>
      </c>
      <c r="DL15" s="170">
        <f t="shared" ca="1" si="17"/>
        <v>50.617982356528508</v>
      </c>
      <c r="DM15" s="170">
        <f t="shared" ca="1" si="18"/>
        <v>50.355348377586374</v>
      </c>
      <c r="DN15" s="170">
        <f t="shared" ca="1" si="19"/>
        <v>0.20031771171701251</v>
      </c>
      <c r="DO15" s="170">
        <f t="shared" ca="1" si="20"/>
        <v>-6.231626722512118E-2</v>
      </c>
      <c r="DP15" s="171">
        <f t="shared" si="12"/>
        <v>50.467350000000003</v>
      </c>
    </row>
    <row r="16" spans="1:120" x14ac:dyDescent="0.3">
      <c r="A16" s="49" t="s">
        <v>19</v>
      </c>
      <c r="B16" s="47"/>
      <c r="C16" s="186"/>
      <c r="D16" s="186"/>
      <c r="E16" s="186"/>
      <c r="F16" s="186"/>
      <c r="G16" s="186"/>
      <c r="H16" s="186"/>
      <c r="I16" s="186"/>
      <c r="J16" s="193">
        <v>64379.331911036541</v>
      </c>
      <c r="K16" s="194">
        <v>64302.403662865065</v>
      </c>
      <c r="L16" s="186">
        <v>64054.953203908859</v>
      </c>
      <c r="M16" s="186">
        <v>64054.953203908859</v>
      </c>
      <c r="N16" s="195">
        <v>64054.953203908859</v>
      </c>
      <c r="O16" s="186">
        <v>64054.953203908859</v>
      </c>
      <c r="P16" s="186">
        <v>64098.098133372136</v>
      </c>
      <c r="Q16" s="186">
        <v>64098.098133372136</v>
      </c>
      <c r="R16" s="186">
        <v>64098.098133372136</v>
      </c>
      <c r="S16" s="186">
        <v>64098.098133372136</v>
      </c>
      <c r="T16" s="186">
        <v>64090.223790316741</v>
      </c>
      <c r="U16" s="186">
        <v>64090.223790316741</v>
      </c>
      <c r="V16" s="186">
        <v>64090.223790316741</v>
      </c>
      <c r="W16" s="186">
        <v>64106.264666303454</v>
      </c>
      <c r="X16" s="186">
        <v>64058.784110595821</v>
      </c>
      <c r="Y16" s="186">
        <v>64058.784110595821</v>
      </c>
      <c r="Z16" s="186">
        <v>64058.784110595821</v>
      </c>
      <c r="AA16" s="189">
        <v>64073.766585526726</v>
      </c>
      <c r="AB16" s="189">
        <v>64151.395355036395</v>
      </c>
      <c r="AC16" s="189">
        <v>64151.395355036395</v>
      </c>
      <c r="AD16" s="189">
        <v>64151.395355036395</v>
      </c>
      <c r="AE16" s="189">
        <v>64151.395355036395</v>
      </c>
      <c r="AF16" s="189">
        <v>64151.395355036395</v>
      </c>
      <c r="AG16" s="189">
        <v>64151.395355036395</v>
      </c>
      <c r="AH16" s="189">
        <v>64151.395355036395</v>
      </c>
      <c r="AI16" s="189">
        <v>64151.395355036395</v>
      </c>
      <c r="AJ16" s="189">
        <v>64151.395355036395</v>
      </c>
      <c r="AK16" s="189">
        <v>64151.395355036395</v>
      </c>
      <c r="AL16" s="189">
        <v>64151.395355036395</v>
      </c>
      <c r="AM16" s="189">
        <v>64139.131749660264</v>
      </c>
      <c r="AN16" s="189">
        <v>64139.131749660264</v>
      </c>
      <c r="AO16" s="189">
        <v>64139.131749660264</v>
      </c>
      <c r="AP16" s="189">
        <v>64139.131749660264</v>
      </c>
      <c r="AQ16" s="189">
        <v>64139.131749660264</v>
      </c>
      <c r="AR16" s="189">
        <v>64139.131749660264</v>
      </c>
      <c r="AS16" s="189">
        <v>64139.131749660264</v>
      </c>
      <c r="AT16" s="189">
        <v>64139.131749660264</v>
      </c>
      <c r="AU16" s="189">
        <v>64139.131749660264</v>
      </c>
      <c r="AV16" s="189">
        <v>64139.131749660264</v>
      </c>
      <c r="AW16" s="189">
        <v>64139.131749660264</v>
      </c>
      <c r="AX16" s="189">
        <v>64139.131749660264</v>
      </c>
      <c r="AY16" s="189">
        <v>64139.131749660264</v>
      </c>
      <c r="AZ16" s="189">
        <v>64139.131749660264</v>
      </c>
      <c r="BA16" s="189">
        <v>64139.131749660264</v>
      </c>
      <c r="BB16" s="189">
        <v>64139.131749660264</v>
      </c>
      <c r="BC16" s="189">
        <v>64139.131749660264</v>
      </c>
      <c r="BD16" s="189">
        <v>64139.131749660264</v>
      </c>
      <c r="BE16" s="189">
        <v>64139.131749660264</v>
      </c>
      <c r="BF16" s="189">
        <v>64139.131749660264</v>
      </c>
      <c r="BG16" s="189">
        <v>64139.131749660264</v>
      </c>
      <c r="BH16" s="189">
        <v>64139.131749660264</v>
      </c>
      <c r="BI16" s="189">
        <v>64139.131749660264</v>
      </c>
      <c r="BJ16" s="189">
        <v>64139.131749660264</v>
      </c>
      <c r="BK16" s="189">
        <v>64139.131749660264</v>
      </c>
      <c r="BL16" s="189">
        <v>64139.131749660264</v>
      </c>
      <c r="BM16" s="189">
        <v>64139.131749660264</v>
      </c>
      <c r="BN16" s="189">
        <v>64139.139999999992</v>
      </c>
      <c r="BO16" s="189">
        <v>64139.139999999992</v>
      </c>
      <c r="BP16" s="189">
        <v>64139.139999999992</v>
      </c>
      <c r="BQ16" s="189">
        <v>64139.139999999992</v>
      </c>
      <c r="BR16" s="189">
        <v>64139.139999999992</v>
      </c>
      <c r="BS16" s="189">
        <v>64139.139999999992</v>
      </c>
      <c r="BT16" s="189">
        <v>64139.139999999992</v>
      </c>
      <c r="BU16" s="189">
        <v>64139.139999999992</v>
      </c>
      <c r="BV16" s="189">
        <v>64139.139999999992</v>
      </c>
      <c r="BW16" s="189">
        <v>64139.139999999992</v>
      </c>
      <c r="BX16" s="189">
        <v>64139.139999999992</v>
      </c>
      <c r="BY16" s="189">
        <v>64139.139999999992</v>
      </c>
      <c r="BZ16" s="189">
        <v>64139.139999999992</v>
      </c>
      <c r="CA16" s="189">
        <v>64139.139999999992</v>
      </c>
      <c r="CB16" s="189">
        <v>64139.139999999992</v>
      </c>
      <c r="CC16" s="189">
        <v>64139.139999999992</v>
      </c>
      <c r="CD16" s="189">
        <v>64139.139999999992</v>
      </c>
      <c r="CE16" s="189">
        <v>64139.139999999992</v>
      </c>
      <c r="CF16" s="189">
        <v>64139.139999999992</v>
      </c>
      <c r="CG16" s="189">
        <v>64139.139999999992</v>
      </c>
      <c r="CH16" s="189">
        <v>0</v>
      </c>
      <c r="CM16" s="44"/>
      <c r="CN16" s="44" t="s">
        <v>62</v>
      </c>
      <c r="CO16" s="45">
        <f t="shared" si="4"/>
        <v>111</v>
      </c>
      <c r="CP16" s="44" t="str">
        <f t="shared" si="1"/>
        <v>DataGrowthRates!n111</v>
      </c>
      <c r="CQ16" s="44" t="str">
        <f t="shared" si="2"/>
        <v>DataGrowthRates!o111</v>
      </c>
      <c r="CR16" s="44" t="str">
        <f t="shared" si="3"/>
        <v>DataGrowthRates!r111</v>
      </c>
      <c r="CS16" s="2"/>
      <c r="CT16" s="49" t="s">
        <v>19</v>
      </c>
      <c r="CU16" s="133">
        <f t="shared" ca="1" si="13"/>
        <v>-4.1996919982049166</v>
      </c>
      <c r="CV16" s="133">
        <f t="shared" ca="1" si="6"/>
        <v>-4.5130356048847631</v>
      </c>
      <c r="CW16" s="133">
        <f t="shared" ca="1" si="6"/>
        <v>-4.6421350106801418</v>
      </c>
      <c r="CX16" s="134">
        <f t="shared" ca="1" si="14"/>
        <v>-0.31334360667984651</v>
      </c>
      <c r="CY16" s="134">
        <f t="shared" ca="1" si="15"/>
        <v>-0.44244301247522522</v>
      </c>
      <c r="DB16" s="2">
        <f t="shared" si="5"/>
        <v>16</v>
      </c>
      <c r="DC16" s="44" t="str">
        <f t="shared" si="7"/>
        <v>DataGrowthRates!j16</v>
      </c>
      <c r="DD16" s="44" t="str">
        <f t="shared" si="0"/>
        <v>DataGrowthRates!n16</v>
      </c>
      <c r="DE16" s="44" t="str">
        <f t="shared" si="8"/>
        <v>DataGrowthRates!k16</v>
      </c>
      <c r="DF16" s="44" t="str">
        <f t="shared" si="9"/>
        <v>DataGrowthRates!n16</v>
      </c>
      <c r="DH16" s="48" t="s">
        <v>19</v>
      </c>
      <c r="DI16" s="172">
        <f t="shared" ca="1" si="16"/>
        <v>64.379331911036545</v>
      </c>
      <c r="DJ16" s="172">
        <f t="shared" ca="1" si="10"/>
        <v>67.201591783849182</v>
      </c>
      <c r="DK16" s="172">
        <f t="shared" ca="1" si="11"/>
        <v>-4.1996919982049024</v>
      </c>
      <c r="DL16" s="172">
        <f t="shared" ca="1" si="17"/>
        <v>64.302403662865061</v>
      </c>
      <c r="DM16" s="172">
        <f t="shared" ca="1" si="18"/>
        <v>64.054953203908866</v>
      </c>
      <c r="DN16" s="172">
        <f t="shared" ca="1" si="19"/>
        <v>-7.6928248171483915E-2</v>
      </c>
      <c r="DO16" s="172">
        <f t="shared" ca="1" si="20"/>
        <v>-0.32437870712767847</v>
      </c>
      <c r="DP16" s="171">
        <f t="shared" si="12"/>
        <v>64.139139999999998</v>
      </c>
    </row>
    <row r="17" spans="1:120" x14ac:dyDescent="0.3">
      <c r="A17" s="50" t="s">
        <v>22</v>
      </c>
      <c r="B17" s="54"/>
      <c r="C17" s="184"/>
      <c r="D17" s="184"/>
      <c r="E17" s="184"/>
      <c r="F17" s="184"/>
      <c r="G17" s="184"/>
      <c r="H17" s="184"/>
      <c r="I17" s="184"/>
      <c r="J17" s="184"/>
      <c r="K17" s="190">
        <v>67516.968706864965</v>
      </c>
      <c r="L17" s="191">
        <v>66908.77943284194</v>
      </c>
      <c r="M17" s="184">
        <v>67071.114657402053</v>
      </c>
      <c r="N17" s="184">
        <v>66816.967981153575</v>
      </c>
      <c r="O17" s="192">
        <v>67026.381834185406</v>
      </c>
      <c r="P17" s="185">
        <v>67121.387479883124</v>
      </c>
      <c r="Q17" s="185">
        <v>67121.387479883124</v>
      </c>
      <c r="R17" s="185">
        <v>67121.387479883124</v>
      </c>
      <c r="S17" s="185">
        <v>67428.159230753212</v>
      </c>
      <c r="T17" s="185">
        <v>67690.108460665753</v>
      </c>
      <c r="U17" s="185">
        <v>67690.108460665753</v>
      </c>
      <c r="V17" s="185">
        <v>67690.108460665753</v>
      </c>
      <c r="W17" s="185">
        <v>67778.630640318457</v>
      </c>
      <c r="X17" s="185">
        <v>67695.558545043212</v>
      </c>
      <c r="Y17" s="185">
        <v>67695.558545043212</v>
      </c>
      <c r="Z17" s="184">
        <v>67695.558545043212</v>
      </c>
      <c r="AA17" s="187">
        <v>67699.226989276198</v>
      </c>
      <c r="AB17" s="187">
        <v>67712.334296650763</v>
      </c>
      <c r="AC17" s="187">
        <v>67712.334296650763</v>
      </c>
      <c r="AD17" s="187">
        <v>67712.334296650763</v>
      </c>
      <c r="AE17" s="188">
        <v>67746.749248870532</v>
      </c>
      <c r="AF17" s="188">
        <v>67746.749248870532</v>
      </c>
      <c r="AG17" s="188">
        <v>67746.749248870532</v>
      </c>
      <c r="AH17" s="188">
        <v>67746.749248870532</v>
      </c>
      <c r="AI17" s="188">
        <v>67746.749248870532</v>
      </c>
      <c r="AJ17" s="188">
        <v>67746.749248870532</v>
      </c>
      <c r="AK17" s="188">
        <v>67746.749248870532</v>
      </c>
      <c r="AL17" s="188">
        <v>67746.749248870532</v>
      </c>
      <c r="AM17" s="188">
        <v>67737.111087879719</v>
      </c>
      <c r="AN17" s="188">
        <v>67737.111087879719</v>
      </c>
      <c r="AO17" s="188">
        <v>67737.111087879719</v>
      </c>
      <c r="AP17" s="188">
        <v>67737.111087879719</v>
      </c>
      <c r="AQ17" s="188">
        <v>67737.111087879719</v>
      </c>
      <c r="AR17" s="188">
        <v>67737.111087879719</v>
      </c>
      <c r="AS17" s="188">
        <v>67737.111087879719</v>
      </c>
      <c r="AT17" s="188">
        <v>67737.111087879719</v>
      </c>
      <c r="AU17" s="188">
        <v>67737.111087879719</v>
      </c>
      <c r="AV17" s="188">
        <v>67737.111087879719</v>
      </c>
      <c r="AW17" s="188">
        <v>67737.111087879719</v>
      </c>
      <c r="AX17" s="188">
        <v>67737.111087879719</v>
      </c>
      <c r="AY17" s="188">
        <v>67737.111087879719</v>
      </c>
      <c r="AZ17" s="188">
        <v>67737.111087879719</v>
      </c>
      <c r="BA17" s="188">
        <v>67737.111087879719</v>
      </c>
      <c r="BB17" s="188">
        <v>67737.111087879719</v>
      </c>
      <c r="BC17" s="188">
        <v>67737.111087879719</v>
      </c>
      <c r="BD17" s="188">
        <v>67737.111087879719</v>
      </c>
      <c r="BE17" s="188">
        <v>67737.111087879719</v>
      </c>
      <c r="BF17" s="188">
        <v>67737.111087879719</v>
      </c>
      <c r="BG17" s="188">
        <v>67737.111087879719</v>
      </c>
      <c r="BH17" s="188">
        <v>67737.111087879719</v>
      </c>
      <c r="BI17" s="188">
        <v>67737.111087879719</v>
      </c>
      <c r="BJ17" s="188">
        <v>67737.111087879719</v>
      </c>
      <c r="BK17" s="188">
        <v>67737.111087879719</v>
      </c>
      <c r="BL17" s="188">
        <v>67737.111087879719</v>
      </c>
      <c r="BM17" s="188">
        <v>67737.111087879719</v>
      </c>
      <c r="BN17" s="188">
        <v>67737.100000000006</v>
      </c>
      <c r="BO17" s="188">
        <v>67737.100000000006</v>
      </c>
      <c r="BP17" s="188">
        <v>67737.100000000006</v>
      </c>
      <c r="BQ17" s="188">
        <v>67737.100000000006</v>
      </c>
      <c r="BR17" s="188">
        <v>67737.100000000006</v>
      </c>
      <c r="BS17" s="187">
        <v>67737.100000000006</v>
      </c>
      <c r="BT17" s="187">
        <v>67737.100000000006</v>
      </c>
      <c r="BU17" s="187">
        <v>67737.100000000006</v>
      </c>
      <c r="BV17" s="187">
        <v>67737.100000000006</v>
      </c>
      <c r="BW17" s="187">
        <v>67737.100000000006</v>
      </c>
      <c r="BX17" s="187">
        <v>67737.100000000006</v>
      </c>
      <c r="BY17" s="187">
        <v>67737.100000000006</v>
      </c>
      <c r="BZ17" s="187">
        <v>67737.100000000006</v>
      </c>
      <c r="CA17" s="187">
        <v>67737.100000000006</v>
      </c>
      <c r="CB17" s="187">
        <v>67737.100000000006</v>
      </c>
      <c r="CC17" s="187">
        <v>67737.100000000006</v>
      </c>
      <c r="CD17" s="187">
        <v>67737.100000000006</v>
      </c>
      <c r="CE17" s="187">
        <v>67737.100000000006</v>
      </c>
      <c r="CF17" s="187">
        <v>67737.100000000006</v>
      </c>
      <c r="CG17" s="187">
        <v>67737.100000000006</v>
      </c>
      <c r="CH17" s="187">
        <v>0</v>
      </c>
      <c r="CI17" s="1"/>
      <c r="CJ17" s="1"/>
      <c r="CK17" s="1"/>
      <c r="CL17" s="1"/>
      <c r="CM17" s="44"/>
      <c r="CN17" s="44" t="s">
        <v>63</v>
      </c>
      <c r="CO17" s="45">
        <f t="shared" si="4"/>
        <v>112</v>
      </c>
      <c r="CP17" s="44" t="str">
        <f t="shared" si="1"/>
        <v>DataGrowthRates!o112</v>
      </c>
      <c r="CQ17" s="44" t="str">
        <f t="shared" si="2"/>
        <v>DataGrowthRates!p112</v>
      </c>
      <c r="CR17" s="44" t="str">
        <f t="shared" si="3"/>
        <v>DataGrowthRates!s112</v>
      </c>
      <c r="CS17" s="2"/>
      <c r="CT17" s="48" t="s">
        <v>22</v>
      </c>
      <c r="CU17" s="131">
        <f t="shared" ca="1" si="13"/>
        <v>-8.7228619209087839</v>
      </c>
      <c r="CV17" s="131">
        <f t="shared" ca="1" si="6"/>
        <v>-9.3454658250896685</v>
      </c>
      <c r="CW17" s="131">
        <f t="shared" ca="1" si="6"/>
        <v>-9.1861266322062658</v>
      </c>
      <c r="CX17" s="132">
        <f t="shared" ca="1" si="14"/>
        <v>-0.62260390418088463</v>
      </c>
      <c r="CY17" s="132">
        <f t="shared" ca="1" si="15"/>
        <v>-0.46326471129748192</v>
      </c>
      <c r="DB17" s="2">
        <f t="shared" si="5"/>
        <v>17</v>
      </c>
      <c r="DC17" s="44" t="str">
        <f t="shared" si="7"/>
        <v>DataGrowthRates!k17</v>
      </c>
      <c r="DD17" s="44" t="str">
        <f t="shared" si="0"/>
        <v>DataGrowthRates!o17</v>
      </c>
      <c r="DE17" s="44" t="str">
        <f t="shared" si="8"/>
        <v>DataGrowthRates!l17</v>
      </c>
      <c r="DF17" s="44" t="str">
        <f t="shared" si="9"/>
        <v>DataGrowthRates!o17</v>
      </c>
      <c r="DH17" s="48" t="s">
        <v>22</v>
      </c>
      <c r="DI17" s="170">
        <f t="shared" ca="1" si="16"/>
        <v>67.516968706864972</v>
      </c>
      <c r="DJ17" s="170">
        <f t="shared" ca="1" si="10"/>
        <v>73.969199876054205</v>
      </c>
      <c r="DK17" s="170">
        <f t="shared" ca="1" si="11"/>
        <v>-8.722861920908775</v>
      </c>
      <c r="DL17" s="170">
        <f t="shared" ca="1" si="17"/>
        <v>66.908779432841939</v>
      </c>
      <c r="DM17" s="170">
        <f t="shared" ca="1" si="18"/>
        <v>67.026381834185401</v>
      </c>
      <c r="DN17" s="170">
        <f t="shared" ca="1" si="19"/>
        <v>-0.60818927402303302</v>
      </c>
      <c r="DO17" s="170">
        <f t="shared" ca="1" si="20"/>
        <v>-0.49058687267957168</v>
      </c>
      <c r="DP17" s="171">
        <f t="shared" si="12"/>
        <v>67.737100000000012</v>
      </c>
    </row>
    <row r="18" spans="1:120" x14ac:dyDescent="0.3">
      <c r="A18" s="48" t="s">
        <v>23</v>
      </c>
      <c r="B18" s="42"/>
      <c r="C18" s="184"/>
      <c r="D18" s="184"/>
      <c r="E18" s="184"/>
      <c r="F18" s="184"/>
      <c r="G18" s="184"/>
      <c r="H18" s="184"/>
      <c r="I18" s="184"/>
      <c r="J18" s="184"/>
      <c r="K18" s="184"/>
      <c r="L18" s="190">
        <v>53308.575080358816</v>
      </c>
      <c r="M18" s="191">
        <v>53179.849620012305</v>
      </c>
      <c r="N18" s="184">
        <v>53111.487040121589</v>
      </c>
      <c r="O18" s="184">
        <v>53040.526711482664</v>
      </c>
      <c r="P18" s="192">
        <v>53023.608936376906</v>
      </c>
      <c r="Q18" s="184">
        <v>53023.608936376906</v>
      </c>
      <c r="R18" s="184">
        <v>53023.608936376906</v>
      </c>
      <c r="S18" s="184">
        <v>53297.625834384526</v>
      </c>
      <c r="T18" s="184">
        <v>53275.877761716911</v>
      </c>
      <c r="U18" s="184">
        <v>53275.877761716911</v>
      </c>
      <c r="V18" s="184">
        <v>53275.877761716911</v>
      </c>
      <c r="W18" s="184">
        <v>53245.889936739368</v>
      </c>
      <c r="X18" s="184">
        <v>53339.516575431684</v>
      </c>
      <c r="Y18" s="184">
        <v>53339.516575431684</v>
      </c>
      <c r="Z18" s="184">
        <v>53339.516575431684</v>
      </c>
      <c r="AA18" s="187">
        <v>53356.845373000135</v>
      </c>
      <c r="AB18" s="187">
        <v>53357.518183107073</v>
      </c>
      <c r="AC18" s="187">
        <v>53357.518183107073</v>
      </c>
      <c r="AD18" s="187">
        <v>53357.518183107073</v>
      </c>
      <c r="AE18" s="187">
        <v>53346.020953681713</v>
      </c>
      <c r="AF18" s="187">
        <v>53346.020953681713</v>
      </c>
      <c r="AG18" s="187">
        <v>53346.020953681713</v>
      </c>
      <c r="AH18" s="187">
        <v>53346.020953681713</v>
      </c>
      <c r="AI18" s="187">
        <v>53346.020953681713</v>
      </c>
      <c r="AJ18" s="187">
        <v>53346.020953681713</v>
      </c>
      <c r="AK18" s="187">
        <v>53346.020953681713</v>
      </c>
      <c r="AL18" s="187">
        <v>53346.020953681713</v>
      </c>
      <c r="AM18" s="187">
        <v>53340.17377587808</v>
      </c>
      <c r="AN18" s="187">
        <v>53340.17377587808</v>
      </c>
      <c r="AO18" s="187">
        <v>53340.17377587808</v>
      </c>
      <c r="AP18" s="187">
        <v>53340.17377587808</v>
      </c>
      <c r="AQ18" s="187">
        <v>53340.17377587808</v>
      </c>
      <c r="AR18" s="187">
        <v>53340.17377587808</v>
      </c>
      <c r="AS18" s="187">
        <v>53340.17377587808</v>
      </c>
      <c r="AT18" s="187">
        <v>53340.17377587808</v>
      </c>
      <c r="AU18" s="187">
        <v>53340.17377587808</v>
      </c>
      <c r="AV18" s="187">
        <v>53340.17377587808</v>
      </c>
      <c r="AW18" s="187">
        <v>53340.17377587808</v>
      </c>
      <c r="AX18" s="187">
        <v>53340.17377587808</v>
      </c>
      <c r="AY18" s="187">
        <v>53340.17377587808</v>
      </c>
      <c r="AZ18" s="187">
        <v>53340.17377587808</v>
      </c>
      <c r="BA18" s="187">
        <v>53340.17377587808</v>
      </c>
      <c r="BB18" s="187">
        <v>53340.17377587808</v>
      </c>
      <c r="BC18" s="187">
        <v>53340.17377587808</v>
      </c>
      <c r="BD18" s="187">
        <v>53340.17377587808</v>
      </c>
      <c r="BE18" s="187">
        <v>53340.17377587808</v>
      </c>
      <c r="BF18" s="187">
        <v>53340.17377587808</v>
      </c>
      <c r="BG18" s="187">
        <v>53340.17377587808</v>
      </c>
      <c r="BH18" s="187">
        <v>53340.17377587808</v>
      </c>
      <c r="BI18" s="187">
        <v>53340.17377587808</v>
      </c>
      <c r="BJ18" s="187">
        <v>53340.17377587808</v>
      </c>
      <c r="BK18" s="187">
        <v>53340.17377587808</v>
      </c>
      <c r="BL18" s="187">
        <v>53340.17377587808</v>
      </c>
      <c r="BM18" s="187">
        <v>53340.17377587808</v>
      </c>
      <c r="BN18" s="187">
        <v>53340.170000000006</v>
      </c>
      <c r="BO18" s="187">
        <v>53340.170000000006</v>
      </c>
      <c r="BP18" s="187">
        <v>53340.170000000006</v>
      </c>
      <c r="BQ18" s="187">
        <v>53340.170000000006</v>
      </c>
      <c r="BR18" s="187">
        <v>53340.170000000006</v>
      </c>
      <c r="BS18" s="187">
        <v>53340.170000000006</v>
      </c>
      <c r="BT18" s="187">
        <v>53340.170000000006</v>
      </c>
      <c r="BU18" s="187">
        <v>53340.170000000006</v>
      </c>
      <c r="BV18" s="187">
        <v>53340.170000000006</v>
      </c>
      <c r="BW18" s="187">
        <v>53340.170000000006</v>
      </c>
      <c r="BX18" s="187">
        <v>53340.170000000006</v>
      </c>
      <c r="BY18" s="187">
        <v>53340.170000000006</v>
      </c>
      <c r="BZ18" s="187">
        <v>53340.170000000006</v>
      </c>
      <c r="CA18" s="187">
        <v>53340.170000000006</v>
      </c>
      <c r="CB18" s="187">
        <v>53340.170000000006</v>
      </c>
      <c r="CC18" s="187">
        <v>53340.170000000006</v>
      </c>
      <c r="CD18" s="187">
        <v>53340.170000000006</v>
      </c>
      <c r="CE18" s="187">
        <v>53340.170000000006</v>
      </c>
      <c r="CF18" s="187">
        <v>53340.170000000006</v>
      </c>
      <c r="CG18" s="187">
        <v>53340.170000000006</v>
      </c>
      <c r="CH18" s="187">
        <v>0</v>
      </c>
      <c r="CI18" s="1"/>
      <c r="CJ18" s="1"/>
      <c r="CK18" s="1"/>
      <c r="CL18" s="1"/>
      <c r="CM18" s="44"/>
      <c r="CN18" s="44" t="s">
        <v>64</v>
      </c>
      <c r="CO18" s="45">
        <f t="shared" si="4"/>
        <v>113</v>
      </c>
      <c r="CP18" s="44" t="str">
        <f t="shared" si="1"/>
        <v>DataGrowthRates!p113</v>
      </c>
      <c r="CQ18" s="44" t="str">
        <f t="shared" si="2"/>
        <v>DataGrowthRates!q113</v>
      </c>
      <c r="CR18" s="44" t="str">
        <f t="shared" si="3"/>
        <v>DataGrowthRates!t113</v>
      </c>
      <c r="CS18" s="2"/>
      <c r="CT18" s="48" t="s">
        <v>23</v>
      </c>
      <c r="CU18" s="131">
        <f t="shared" ca="1" si="13"/>
        <v>-4.3638963363705301</v>
      </c>
      <c r="CV18" s="131">
        <f t="shared" ca="1" si="6"/>
        <v>-4.5948310678145754</v>
      </c>
      <c r="CW18" s="131">
        <f t="shared" ca="1" si="6"/>
        <v>-4.8206753640123354</v>
      </c>
      <c r="CX18" s="132">
        <f t="shared" ca="1" si="14"/>
        <v>-0.2309347314440453</v>
      </c>
      <c r="CY18" s="132">
        <f t="shared" ca="1" si="15"/>
        <v>-0.45677902764180534</v>
      </c>
      <c r="DB18" s="2">
        <f t="shared" si="5"/>
        <v>18</v>
      </c>
      <c r="DC18" s="44" t="str">
        <f t="shared" si="7"/>
        <v>DataGrowthRates!l18</v>
      </c>
      <c r="DD18" s="44" t="str">
        <f t="shared" si="0"/>
        <v>DataGrowthRates!p18</v>
      </c>
      <c r="DE18" s="44" t="str">
        <f t="shared" si="8"/>
        <v>DataGrowthRates!m18</v>
      </c>
      <c r="DF18" s="44" t="str">
        <f t="shared" si="9"/>
        <v>DataGrowthRates!p18</v>
      </c>
      <c r="DH18" s="48" t="s">
        <v>23</v>
      </c>
      <c r="DI18" s="170">
        <f t="shared" ca="1" si="16"/>
        <v>53.308575080358814</v>
      </c>
      <c r="DJ18" s="170">
        <f t="shared" ca="1" si="10"/>
        <v>55.741057025760171</v>
      </c>
      <c r="DK18" s="170">
        <f t="shared" ca="1" si="11"/>
        <v>-4.363896336370531</v>
      </c>
      <c r="DL18" s="170">
        <f t="shared" ca="1" si="17"/>
        <v>53.179849620012305</v>
      </c>
      <c r="DM18" s="170">
        <f t="shared" ca="1" si="18"/>
        <v>53.023608936376903</v>
      </c>
      <c r="DN18" s="170">
        <f t="shared" ca="1" si="19"/>
        <v>-0.12872546034650867</v>
      </c>
      <c r="DO18" s="170">
        <f t="shared" ca="1" si="20"/>
        <v>-0.28496614398191156</v>
      </c>
      <c r="DP18" s="171">
        <f t="shared" si="12"/>
        <v>53.340170000000008</v>
      </c>
    </row>
    <row r="19" spans="1:120" x14ac:dyDescent="0.3">
      <c r="A19" s="48" t="s">
        <v>24</v>
      </c>
      <c r="B19" s="42"/>
      <c r="C19" s="184"/>
      <c r="D19" s="184"/>
      <c r="E19" s="184"/>
      <c r="F19" s="184"/>
      <c r="G19" s="184"/>
      <c r="H19" s="184"/>
      <c r="I19" s="184"/>
      <c r="J19" s="184"/>
      <c r="K19" s="184"/>
      <c r="L19" s="184"/>
      <c r="M19" s="190">
        <v>50524.483775958921</v>
      </c>
      <c r="N19" s="191">
        <v>50593.240471952231</v>
      </c>
      <c r="O19" s="184">
        <v>50726.583002803425</v>
      </c>
      <c r="P19" s="184">
        <v>50704.159485055818</v>
      </c>
      <c r="Q19" s="192">
        <v>50704.159485055818</v>
      </c>
      <c r="R19" s="184">
        <v>50704.159485055818</v>
      </c>
      <c r="S19" s="184">
        <v>51161.577342773628</v>
      </c>
      <c r="T19" s="184">
        <v>51102.0216825881</v>
      </c>
      <c r="U19" s="184">
        <v>51102.0216825881</v>
      </c>
      <c r="V19" s="184">
        <v>51102.0216825881</v>
      </c>
      <c r="W19" s="184">
        <v>51105.073549007437</v>
      </c>
      <c r="X19" s="184">
        <v>51245.903951476728</v>
      </c>
      <c r="Y19" s="184">
        <v>51245.903951476728</v>
      </c>
      <c r="Z19" s="184">
        <v>51245.903951476728</v>
      </c>
      <c r="AA19" s="187">
        <v>51241.66384192463</v>
      </c>
      <c r="AB19" s="187">
        <v>51220.801414263849</v>
      </c>
      <c r="AC19" s="187">
        <v>51220.801414263849</v>
      </c>
      <c r="AD19" s="187">
        <v>51220.801414263849</v>
      </c>
      <c r="AE19" s="187">
        <v>51202.054819346093</v>
      </c>
      <c r="AF19" s="187">
        <v>51202.054819346093</v>
      </c>
      <c r="AG19" s="187">
        <v>51202.054819346093</v>
      </c>
      <c r="AH19" s="187">
        <v>51202.054819346093</v>
      </c>
      <c r="AI19" s="187">
        <v>51202.054819346093</v>
      </c>
      <c r="AJ19" s="187">
        <v>51202.054819346093</v>
      </c>
      <c r="AK19" s="187">
        <v>51202.054819346093</v>
      </c>
      <c r="AL19" s="187">
        <v>51202.054819346093</v>
      </c>
      <c r="AM19" s="187">
        <v>51195.087062649392</v>
      </c>
      <c r="AN19" s="187">
        <v>51195.087062649392</v>
      </c>
      <c r="AO19" s="187">
        <v>51195.087062649392</v>
      </c>
      <c r="AP19" s="187">
        <v>51195.087062649392</v>
      </c>
      <c r="AQ19" s="187">
        <v>51195.087062649392</v>
      </c>
      <c r="AR19" s="187">
        <v>51195.087062649392</v>
      </c>
      <c r="AS19" s="187">
        <v>51195.087062649392</v>
      </c>
      <c r="AT19" s="187">
        <v>51195.087062649392</v>
      </c>
      <c r="AU19" s="187">
        <v>51195.087062649392</v>
      </c>
      <c r="AV19" s="187">
        <v>51195.087062649392</v>
      </c>
      <c r="AW19" s="187">
        <v>51195.087062649392</v>
      </c>
      <c r="AX19" s="187">
        <v>51195.087062649392</v>
      </c>
      <c r="AY19" s="187">
        <v>51195.087062649392</v>
      </c>
      <c r="AZ19" s="187">
        <v>51195.087062649392</v>
      </c>
      <c r="BA19" s="187">
        <v>51195.087062649392</v>
      </c>
      <c r="BB19" s="187">
        <v>51195.087062649392</v>
      </c>
      <c r="BC19" s="187">
        <v>51195.087062649392</v>
      </c>
      <c r="BD19" s="187">
        <v>51195.087062649392</v>
      </c>
      <c r="BE19" s="187">
        <v>51195.087062649392</v>
      </c>
      <c r="BF19" s="187">
        <v>51195.087062649392</v>
      </c>
      <c r="BG19" s="187">
        <v>51195.087062649392</v>
      </c>
      <c r="BH19" s="187">
        <v>51195.087062649392</v>
      </c>
      <c r="BI19" s="187">
        <v>51195.087062649392</v>
      </c>
      <c r="BJ19" s="187">
        <v>51195.087062649392</v>
      </c>
      <c r="BK19" s="187">
        <v>51195.087062649392</v>
      </c>
      <c r="BL19" s="187">
        <v>51195.087062649392</v>
      </c>
      <c r="BM19" s="187">
        <v>51195.087062649392</v>
      </c>
      <c r="BN19" s="187">
        <v>51195.079999999994</v>
      </c>
      <c r="BO19" s="187">
        <v>51195.079999999994</v>
      </c>
      <c r="BP19" s="187">
        <v>51195.079999999994</v>
      </c>
      <c r="BQ19" s="187">
        <v>51195.079999999994</v>
      </c>
      <c r="BR19" s="187">
        <v>51195.079999999994</v>
      </c>
      <c r="BS19" s="187">
        <v>51195.079999999994</v>
      </c>
      <c r="BT19" s="187">
        <v>51195.079999999994</v>
      </c>
      <c r="BU19" s="187">
        <v>51195.079999999994</v>
      </c>
      <c r="BV19" s="187">
        <v>51195.079999999994</v>
      </c>
      <c r="BW19" s="187">
        <v>51195.079999999994</v>
      </c>
      <c r="BX19" s="187">
        <v>51195.079999999994</v>
      </c>
      <c r="BY19" s="187">
        <v>51195.079999999994</v>
      </c>
      <c r="BZ19" s="187">
        <v>51195.079999999994</v>
      </c>
      <c r="CA19" s="187">
        <v>51195.079999999994</v>
      </c>
      <c r="CB19" s="187">
        <v>51195.079999999994</v>
      </c>
      <c r="CC19" s="187">
        <v>51195.079999999994</v>
      </c>
      <c r="CD19" s="187">
        <v>51195.079999999994</v>
      </c>
      <c r="CE19" s="187">
        <v>51195.079999999994</v>
      </c>
      <c r="CF19" s="187">
        <v>51195.079999999994</v>
      </c>
      <c r="CG19" s="187">
        <v>51195.079999999994</v>
      </c>
      <c r="CH19" s="187">
        <v>0</v>
      </c>
      <c r="CI19" s="1"/>
      <c r="CJ19" s="1"/>
      <c r="CK19" s="1"/>
      <c r="CL19" s="1"/>
      <c r="CM19" s="44"/>
      <c r="CN19" s="44" t="s">
        <v>65</v>
      </c>
      <c r="CO19" s="45">
        <f t="shared" si="4"/>
        <v>114</v>
      </c>
      <c r="CP19" s="44" t="str">
        <f t="shared" si="1"/>
        <v>DataGrowthRates!q114</v>
      </c>
      <c r="CQ19" s="44" t="str">
        <f t="shared" si="2"/>
        <v>DataGrowthRates!r114</v>
      </c>
      <c r="CR19" s="44" t="str">
        <f t="shared" si="3"/>
        <v>DataGrowthRates!u114</v>
      </c>
      <c r="CS19" s="2"/>
      <c r="CT19" s="48" t="s">
        <v>24</v>
      </c>
      <c r="CU19" s="131">
        <f t="shared" ca="1" si="13"/>
        <v>0.33588368231374033</v>
      </c>
      <c r="CV19" s="131">
        <f t="shared" ca="1" si="6"/>
        <v>0.4724266677335659</v>
      </c>
      <c r="CW19" s="131">
        <f t="shared" ca="1" si="6"/>
        <v>0.75255008363973674</v>
      </c>
      <c r="CX19" s="132">
        <f t="shared" ca="1" si="14"/>
        <v>0.13654298541982557</v>
      </c>
      <c r="CY19" s="132">
        <f t="shared" ca="1" si="15"/>
        <v>0.41666640132599642</v>
      </c>
      <c r="DB19" s="2">
        <f t="shared" si="5"/>
        <v>19</v>
      </c>
      <c r="DC19" s="44" t="str">
        <f t="shared" si="7"/>
        <v>DataGrowthRates!m19</v>
      </c>
      <c r="DD19" s="44" t="str">
        <f t="shared" si="0"/>
        <v>DataGrowthRates!q19</v>
      </c>
      <c r="DE19" s="44" t="str">
        <f t="shared" si="8"/>
        <v>DataGrowthRates!n19</v>
      </c>
      <c r="DF19" s="44" t="str">
        <f t="shared" si="9"/>
        <v>DataGrowthRates!q19</v>
      </c>
      <c r="DH19" s="48" t="s">
        <v>24</v>
      </c>
      <c r="DI19" s="170">
        <f t="shared" ca="1" si="16"/>
        <v>50.52448377595892</v>
      </c>
      <c r="DJ19" s="170">
        <f t="shared" ca="1" si="10"/>
        <v>50.355348377586374</v>
      </c>
      <c r="DK19" s="170">
        <f t="shared" ca="1" si="11"/>
        <v>0.33588368231373417</v>
      </c>
      <c r="DL19" s="170">
        <f t="shared" ca="1" si="17"/>
        <v>50.593240471952228</v>
      </c>
      <c r="DM19" s="170">
        <f t="shared" ca="1" si="18"/>
        <v>50.704159485055818</v>
      </c>
      <c r="DN19" s="170">
        <f t="shared" ca="1" si="19"/>
        <v>6.8756695993307915E-2</v>
      </c>
      <c r="DO19" s="170">
        <f t="shared" ca="1" si="20"/>
        <v>0.17967570909689812</v>
      </c>
      <c r="DP19" s="171">
        <f t="shared" si="12"/>
        <v>51.195079999999997</v>
      </c>
    </row>
    <row r="20" spans="1:120" x14ac:dyDescent="0.3">
      <c r="A20" s="49" t="s">
        <v>25</v>
      </c>
      <c r="B20" s="47"/>
      <c r="C20" s="186"/>
      <c r="D20" s="186"/>
      <c r="E20" s="186"/>
      <c r="F20" s="186"/>
      <c r="G20" s="186"/>
      <c r="H20" s="186"/>
      <c r="I20" s="186"/>
      <c r="J20" s="186"/>
      <c r="K20" s="186"/>
      <c r="L20" s="186"/>
      <c r="M20" s="186"/>
      <c r="N20" s="193">
        <v>65345.567714715587</v>
      </c>
      <c r="O20" s="194">
        <v>65022.932950396331</v>
      </c>
      <c r="P20" s="186">
        <v>65016.224777751857</v>
      </c>
      <c r="Q20" s="186">
        <v>65016.224777751857</v>
      </c>
      <c r="R20" s="195">
        <v>65016.224777751857</v>
      </c>
      <c r="S20" s="186">
        <v>65165.321952667597</v>
      </c>
      <c r="T20" s="186">
        <v>64950.845693082571</v>
      </c>
      <c r="U20" s="186">
        <v>64950.845693082571</v>
      </c>
      <c r="V20" s="186">
        <v>64950.845693082571</v>
      </c>
      <c r="W20" s="186">
        <v>65071.924993989815</v>
      </c>
      <c r="X20" s="186">
        <v>64920.596089296589</v>
      </c>
      <c r="Y20" s="186">
        <v>64920.596089296589</v>
      </c>
      <c r="Z20" s="186">
        <v>64920.596089296589</v>
      </c>
      <c r="AA20" s="189">
        <v>64938.627348541646</v>
      </c>
      <c r="AB20" s="189">
        <v>64945.605730667143</v>
      </c>
      <c r="AC20" s="189">
        <v>64945.605730667143</v>
      </c>
      <c r="AD20" s="189">
        <v>64945.605730667143</v>
      </c>
      <c r="AE20" s="189">
        <v>64957.418411758161</v>
      </c>
      <c r="AF20" s="189">
        <v>64957.418411758161</v>
      </c>
      <c r="AG20" s="189">
        <v>64957.418411758161</v>
      </c>
      <c r="AH20" s="189">
        <v>64957.418411758161</v>
      </c>
      <c r="AI20" s="189">
        <v>64957.418411758161</v>
      </c>
      <c r="AJ20" s="189">
        <v>64957.418411758161</v>
      </c>
      <c r="AK20" s="189">
        <v>64957.418411758161</v>
      </c>
      <c r="AL20" s="189">
        <v>64957.418411758161</v>
      </c>
      <c r="AM20" s="189">
        <v>64949.051531059551</v>
      </c>
      <c r="AN20" s="189">
        <v>64949.051531059551</v>
      </c>
      <c r="AO20" s="189">
        <v>64949.051531059551</v>
      </c>
      <c r="AP20" s="189">
        <v>64949.051531059551</v>
      </c>
      <c r="AQ20" s="189">
        <v>64949.051531059551</v>
      </c>
      <c r="AR20" s="189">
        <v>64949.051531059551</v>
      </c>
      <c r="AS20" s="189">
        <v>64949.051531059551</v>
      </c>
      <c r="AT20" s="189">
        <v>64949.051531059551</v>
      </c>
      <c r="AU20" s="189">
        <v>64949.051531059551</v>
      </c>
      <c r="AV20" s="189">
        <v>64949.051531059551</v>
      </c>
      <c r="AW20" s="189">
        <v>64949.051531059551</v>
      </c>
      <c r="AX20" s="189">
        <v>64949.051531059551</v>
      </c>
      <c r="AY20" s="189">
        <v>64949.051531059551</v>
      </c>
      <c r="AZ20" s="189">
        <v>64949.051531059551</v>
      </c>
      <c r="BA20" s="189">
        <v>64949.051531059551</v>
      </c>
      <c r="BB20" s="189">
        <v>64949.051531059551</v>
      </c>
      <c r="BC20" s="189">
        <v>64949.051531059551</v>
      </c>
      <c r="BD20" s="189">
        <v>64949.051531059551</v>
      </c>
      <c r="BE20" s="189">
        <v>64949.051531059551</v>
      </c>
      <c r="BF20" s="189">
        <v>64949.051531059551</v>
      </c>
      <c r="BG20" s="189">
        <v>64949.051531059551</v>
      </c>
      <c r="BH20" s="189">
        <v>64949.051531059551</v>
      </c>
      <c r="BI20" s="189">
        <v>64949.051531059551</v>
      </c>
      <c r="BJ20" s="189">
        <v>64949.051531059551</v>
      </c>
      <c r="BK20" s="189">
        <v>64949.051531059551</v>
      </c>
      <c r="BL20" s="189">
        <v>64949.051531059551</v>
      </c>
      <c r="BM20" s="189">
        <v>64949.051531059551</v>
      </c>
      <c r="BN20" s="189">
        <v>64949.05</v>
      </c>
      <c r="BO20" s="189">
        <v>64949.05</v>
      </c>
      <c r="BP20" s="189">
        <v>64949.05</v>
      </c>
      <c r="BQ20" s="189">
        <v>64949.05</v>
      </c>
      <c r="BR20" s="189">
        <v>64949.05</v>
      </c>
      <c r="BS20" s="189">
        <v>64949.05</v>
      </c>
      <c r="BT20" s="189">
        <v>64949.05</v>
      </c>
      <c r="BU20" s="189">
        <v>64949.05</v>
      </c>
      <c r="BV20" s="189">
        <v>64949.05</v>
      </c>
      <c r="BW20" s="189">
        <v>64949.05</v>
      </c>
      <c r="BX20" s="189">
        <v>64949.05</v>
      </c>
      <c r="BY20" s="189">
        <v>64949.05</v>
      </c>
      <c r="BZ20" s="189">
        <v>64949.05</v>
      </c>
      <c r="CA20" s="189">
        <v>64949.05</v>
      </c>
      <c r="CB20" s="189">
        <v>64949.05</v>
      </c>
      <c r="CC20" s="189">
        <v>64949.05</v>
      </c>
      <c r="CD20" s="189">
        <v>64949.05</v>
      </c>
      <c r="CE20" s="189">
        <v>64949.05</v>
      </c>
      <c r="CF20" s="189">
        <v>64949.05</v>
      </c>
      <c r="CG20" s="189">
        <v>64949.05</v>
      </c>
      <c r="CH20" s="189">
        <v>0</v>
      </c>
      <c r="CI20" s="1"/>
      <c r="CJ20" s="1"/>
      <c r="CK20" s="1"/>
      <c r="CL20" s="1"/>
      <c r="CM20" s="44"/>
      <c r="CN20" s="44" t="s">
        <v>66</v>
      </c>
      <c r="CO20" s="45">
        <f t="shared" si="4"/>
        <v>115</v>
      </c>
      <c r="CP20" s="44" t="str">
        <f t="shared" si="1"/>
        <v>DataGrowthRates!r115</v>
      </c>
      <c r="CQ20" s="44" t="str">
        <f t="shared" si="2"/>
        <v>DataGrowthRates!s115</v>
      </c>
      <c r="CR20" s="44" t="str">
        <f t="shared" si="3"/>
        <v>DataGrowthRates!v115</v>
      </c>
      <c r="CS20" s="2"/>
      <c r="CT20" s="49" t="s">
        <v>25</v>
      </c>
      <c r="CU20" s="133">
        <f t="shared" ca="1" si="13"/>
        <v>2.0148551302477116</v>
      </c>
      <c r="CV20" s="133">
        <f t="shared" ca="1" si="6"/>
        <v>1.5111707964348373</v>
      </c>
      <c r="CW20" s="133">
        <f t="shared" ca="1" si="6"/>
        <v>1.4323773577015171</v>
      </c>
      <c r="CX20" s="134">
        <f t="shared" ca="1" si="14"/>
        <v>-0.50368433381287425</v>
      </c>
      <c r="CY20" s="134">
        <f t="shared" ca="1" si="15"/>
        <v>-0.58247777254619448</v>
      </c>
      <c r="DB20" s="2">
        <f t="shared" si="5"/>
        <v>20</v>
      </c>
      <c r="DC20" s="44" t="str">
        <f t="shared" si="7"/>
        <v>DataGrowthRates!n20</v>
      </c>
      <c r="DD20" s="44" t="str">
        <f t="shared" si="0"/>
        <v>DataGrowthRates!r20</v>
      </c>
      <c r="DE20" s="44" t="str">
        <f t="shared" si="8"/>
        <v>DataGrowthRates!o20</v>
      </c>
      <c r="DF20" s="44" t="str">
        <f t="shared" si="9"/>
        <v>DataGrowthRates!r20</v>
      </c>
      <c r="DH20" s="48" t="s">
        <v>25</v>
      </c>
      <c r="DI20" s="172">
        <f t="shared" ca="1" si="16"/>
        <v>65.345567714715585</v>
      </c>
      <c r="DJ20" s="172">
        <f t="shared" ca="1" si="10"/>
        <v>64.054953203908866</v>
      </c>
      <c r="DK20" s="172">
        <f t="shared" ca="1" si="11"/>
        <v>2.0148551302476969</v>
      </c>
      <c r="DL20" s="172">
        <f t="shared" ca="1" si="17"/>
        <v>65.022932950396324</v>
      </c>
      <c r="DM20" s="172">
        <f t="shared" ca="1" si="18"/>
        <v>65.016224777751859</v>
      </c>
      <c r="DN20" s="172">
        <f t="shared" ca="1" si="19"/>
        <v>-0.32263476431926108</v>
      </c>
      <c r="DO20" s="172">
        <f t="shared" ca="1" si="20"/>
        <v>-0.32934293696372663</v>
      </c>
      <c r="DP20" s="171">
        <f t="shared" si="12"/>
        <v>64.94905</v>
      </c>
    </row>
    <row r="21" spans="1:120" x14ac:dyDescent="0.3">
      <c r="A21" s="50" t="s">
        <v>1</v>
      </c>
      <c r="B21" s="55"/>
      <c r="C21" s="184"/>
      <c r="D21" s="184"/>
      <c r="E21" s="184"/>
      <c r="F21" s="184"/>
      <c r="G21" s="184"/>
      <c r="H21" s="184"/>
      <c r="I21" s="184"/>
      <c r="J21" s="184"/>
      <c r="K21" s="184"/>
      <c r="L21" s="184"/>
      <c r="M21" s="184"/>
      <c r="N21" s="184"/>
      <c r="O21" s="190">
        <v>67598.115839407765</v>
      </c>
      <c r="P21" s="191">
        <v>68308.693102492703</v>
      </c>
      <c r="Q21" s="184">
        <v>68016.031853319553</v>
      </c>
      <c r="R21" s="184">
        <v>68125.948011837376</v>
      </c>
      <c r="S21" s="192">
        <v>68266.921472187998</v>
      </c>
      <c r="T21" s="184">
        <v>68400.189591285074</v>
      </c>
      <c r="U21" s="184">
        <v>68400.189591285074</v>
      </c>
      <c r="V21" s="184">
        <v>68400.189591285074</v>
      </c>
      <c r="W21" s="184">
        <v>68320.786420619319</v>
      </c>
      <c r="X21" s="184">
        <v>68415.229993917586</v>
      </c>
      <c r="Y21" s="184">
        <v>68415.229993917586</v>
      </c>
      <c r="Z21" s="184">
        <v>68415.229993917586</v>
      </c>
      <c r="AA21" s="187">
        <v>68452.714210764185</v>
      </c>
      <c r="AB21" s="187">
        <v>68454.525846370947</v>
      </c>
      <c r="AC21" s="187">
        <v>68454.525846370947</v>
      </c>
      <c r="AD21" s="187">
        <v>68454.525846370947</v>
      </c>
      <c r="AE21" s="188">
        <v>68437.432577718864</v>
      </c>
      <c r="AF21" s="188">
        <v>68437.432577718864</v>
      </c>
      <c r="AG21" s="188">
        <v>68437.432577718864</v>
      </c>
      <c r="AH21" s="188">
        <v>68437.432577718864</v>
      </c>
      <c r="AI21" s="188">
        <v>68104.420048756641</v>
      </c>
      <c r="AJ21" s="188">
        <v>68104.120527109349</v>
      </c>
      <c r="AK21" s="188">
        <v>68104.120527109349</v>
      </c>
      <c r="AL21" s="188">
        <v>68104.120527109349</v>
      </c>
      <c r="AM21" s="188">
        <v>68264.852963547586</v>
      </c>
      <c r="AN21" s="188">
        <v>68265.421005529512</v>
      </c>
      <c r="AO21" s="188">
        <v>68265.421005529512</v>
      </c>
      <c r="AP21" s="188">
        <v>68265.421005529512</v>
      </c>
      <c r="AQ21" s="188">
        <v>68427.082907969452</v>
      </c>
      <c r="AR21" s="188">
        <v>68427.067653822087</v>
      </c>
      <c r="AS21" s="188">
        <v>68427.067653822087</v>
      </c>
      <c r="AT21" s="188">
        <v>68427.067653822087</v>
      </c>
      <c r="AU21" s="188">
        <v>68427.067653822087</v>
      </c>
      <c r="AV21" s="188">
        <v>68427.067653822087</v>
      </c>
      <c r="AW21" s="188">
        <v>68427.067653822087</v>
      </c>
      <c r="AX21" s="188">
        <v>68427.067653822087</v>
      </c>
      <c r="AY21" s="188">
        <v>68423.120664540562</v>
      </c>
      <c r="AZ21" s="188">
        <v>68423.120664540562</v>
      </c>
      <c r="BA21" s="188">
        <v>68423.120664540562</v>
      </c>
      <c r="BB21" s="188">
        <v>68423.120664540562</v>
      </c>
      <c r="BC21" s="188">
        <v>68423.120664540562</v>
      </c>
      <c r="BD21" s="188">
        <v>68423.120664540562</v>
      </c>
      <c r="BE21" s="188">
        <v>68423.120664540562</v>
      </c>
      <c r="BF21" s="188">
        <v>68423.120664540562</v>
      </c>
      <c r="BG21" s="188">
        <v>68423.120664540562</v>
      </c>
      <c r="BH21" s="188">
        <v>68423.120664540562</v>
      </c>
      <c r="BI21" s="188">
        <v>68423.120664540562</v>
      </c>
      <c r="BJ21" s="188">
        <v>68423.120664540562</v>
      </c>
      <c r="BK21" s="188">
        <v>68423.120664540562</v>
      </c>
      <c r="BL21" s="188">
        <v>68423.120664540562</v>
      </c>
      <c r="BM21" s="188">
        <v>68423.120664540562</v>
      </c>
      <c r="BN21" s="188">
        <v>68423.11</v>
      </c>
      <c r="BO21" s="188">
        <v>68481.790000000008</v>
      </c>
      <c r="BP21" s="188">
        <v>68439.63</v>
      </c>
      <c r="BQ21" s="188">
        <v>68439.63</v>
      </c>
      <c r="BR21" s="188">
        <v>68439.63</v>
      </c>
      <c r="BS21" s="187">
        <v>68439.63</v>
      </c>
      <c r="BT21" s="187">
        <v>68439.63</v>
      </c>
      <c r="BU21" s="187">
        <v>68439.63</v>
      </c>
      <c r="BV21" s="187">
        <v>68439.63</v>
      </c>
      <c r="BW21" s="187">
        <v>68436.38</v>
      </c>
      <c r="BX21" s="187">
        <v>68436.38</v>
      </c>
      <c r="BY21" s="187">
        <v>68436.38</v>
      </c>
      <c r="BZ21" s="187">
        <v>68436.38</v>
      </c>
      <c r="CA21" s="187">
        <v>68436.38</v>
      </c>
      <c r="CB21" s="187">
        <v>68436.38</v>
      </c>
      <c r="CC21" s="187">
        <v>68436.38</v>
      </c>
      <c r="CD21" s="187">
        <v>68436.38</v>
      </c>
      <c r="CE21" s="187">
        <v>68436.38</v>
      </c>
      <c r="CF21" s="187">
        <v>68436.38</v>
      </c>
      <c r="CG21" s="187">
        <v>68436.38</v>
      </c>
      <c r="CH21" s="187">
        <v>0</v>
      </c>
      <c r="CI21" s="1"/>
      <c r="CJ21" s="1"/>
      <c r="CK21" s="1"/>
      <c r="CL21" s="1"/>
      <c r="CM21" s="44"/>
      <c r="CN21" s="44" t="s">
        <v>67</v>
      </c>
      <c r="CO21" s="45">
        <f t="shared" si="4"/>
        <v>116</v>
      </c>
      <c r="CP21" s="44" t="str">
        <f t="shared" si="1"/>
        <v>DataGrowthRates!s116</v>
      </c>
      <c r="CQ21" s="44" t="str">
        <f t="shared" si="2"/>
        <v>DataGrowthRates!t116</v>
      </c>
      <c r="CR21" s="44" t="str">
        <f t="shared" si="3"/>
        <v>DataGrowthRates!w116</v>
      </c>
      <c r="CS21" s="2"/>
      <c r="CT21" s="48" t="s">
        <v>1</v>
      </c>
      <c r="CU21" s="131">
        <f t="shared" ca="1" si="13"/>
        <v>0.8529984605714731</v>
      </c>
      <c r="CV21" s="131">
        <f t="shared" ca="1" si="6"/>
        <v>1.7688931459669626</v>
      </c>
      <c r="CW21" s="131">
        <f t="shared" ca="1" si="6"/>
        <v>1.2439346572762975</v>
      </c>
      <c r="CX21" s="132">
        <f t="shared" ca="1" si="14"/>
        <v>0.91589468539548946</v>
      </c>
      <c r="CY21" s="132">
        <f t="shared" ca="1" si="15"/>
        <v>0.39093619670482438</v>
      </c>
      <c r="DB21" s="2">
        <f t="shared" si="5"/>
        <v>21</v>
      </c>
      <c r="DC21" s="44" t="str">
        <f t="shared" si="7"/>
        <v>DataGrowthRates!o21</v>
      </c>
      <c r="DD21" s="44" t="str">
        <f t="shared" si="0"/>
        <v>DataGrowthRates!s21</v>
      </c>
      <c r="DE21" s="44" t="str">
        <f t="shared" si="8"/>
        <v>DataGrowthRates!p21</v>
      </c>
      <c r="DF21" s="44" t="str">
        <f t="shared" si="9"/>
        <v>DataGrowthRates!s21</v>
      </c>
      <c r="DH21" s="48" t="s">
        <v>1</v>
      </c>
      <c r="DI21" s="170">
        <f t="shared" ca="1" si="16"/>
        <v>67.598115839407768</v>
      </c>
      <c r="DJ21" s="170">
        <f t="shared" ca="1" si="10"/>
        <v>67.026381834185401</v>
      </c>
      <c r="DK21" s="170">
        <f t="shared" ca="1" si="11"/>
        <v>0.85299846057148598</v>
      </c>
      <c r="DL21" s="170">
        <f t="shared" ca="1" si="17"/>
        <v>68.308693102492697</v>
      </c>
      <c r="DM21" s="170">
        <f t="shared" ca="1" si="18"/>
        <v>68.266921472188002</v>
      </c>
      <c r="DN21" s="170">
        <f t="shared" ca="1" si="19"/>
        <v>0.71057726308492875</v>
      </c>
      <c r="DO21" s="170">
        <f t="shared" ca="1" si="20"/>
        <v>0.6688056327802343</v>
      </c>
      <c r="DP21" s="171">
        <f t="shared" si="12"/>
        <v>68.43638</v>
      </c>
    </row>
    <row r="22" spans="1:120" x14ac:dyDescent="0.3">
      <c r="A22" s="48" t="s">
        <v>2</v>
      </c>
      <c r="B22" s="56"/>
      <c r="C22" s="184"/>
      <c r="D22" s="184"/>
      <c r="E22" s="184"/>
      <c r="F22" s="184"/>
      <c r="G22" s="184"/>
      <c r="H22" s="184"/>
      <c r="I22" s="184"/>
      <c r="J22" s="184"/>
      <c r="K22" s="184"/>
      <c r="L22" s="184"/>
      <c r="M22" s="184"/>
      <c r="N22" s="184"/>
      <c r="O22" s="184"/>
      <c r="P22" s="190">
        <v>53674.556604991223</v>
      </c>
      <c r="Q22" s="191">
        <v>53858.908161090832</v>
      </c>
      <c r="R22" s="184">
        <v>54358.453518363764</v>
      </c>
      <c r="S22" s="184">
        <v>54156.576827165889</v>
      </c>
      <c r="T22" s="192">
        <v>54266.395755567901</v>
      </c>
      <c r="U22" s="184">
        <v>54266.395755567901</v>
      </c>
      <c r="V22" s="184">
        <v>54266.395755567901</v>
      </c>
      <c r="W22" s="184">
        <v>54443.955995589953</v>
      </c>
      <c r="X22" s="184">
        <v>54460.414032951667</v>
      </c>
      <c r="Y22" s="184">
        <v>54460.414032951667</v>
      </c>
      <c r="Z22" s="184">
        <v>54460.414032951667</v>
      </c>
      <c r="AA22" s="187">
        <v>54503.999099687106</v>
      </c>
      <c r="AB22" s="187">
        <v>54457.83249886299</v>
      </c>
      <c r="AC22" s="187">
        <v>54457.83249886299</v>
      </c>
      <c r="AD22" s="187">
        <v>54457.83249886299</v>
      </c>
      <c r="AE22" s="187">
        <v>54456.122901110313</v>
      </c>
      <c r="AF22" s="187">
        <v>54456.122901110313</v>
      </c>
      <c r="AG22" s="187">
        <v>54456.122901110313</v>
      </c>
      <c r="AH22" s="187">
        <v>54456.122901110313</v>
      </c>
      <c r="AI22" s="187">
        <v>53981.217903292709</v>
      </c>
      <c r="AJ22" s="187">
        <v>53981.001835325886</v>
      </c>
      <c r="AK22" s="187">
        <v>53981.001835325886</v>
      </c>
      <c r="AL22" s="187">
        <v>53981.001835325886</v>
      </c>
      <c r="AM22" s="187">
        <v>54139.084636510168</v>
      </c>
      <c r="AN22" s="187">
        <v>54138.082627581702</v>
      </c>
      <c r="AO22" s="187">
        <v>54138.082627581702</v>
      </c>
      <c r="AP22" s="187">
        <v>54138.082627581702</v>
      </c>
      <c r="AQ22" s="187">
        <v>54323.134469620549</v>
      </c>
      <c r="AR22" s="187">
        <v>54323.039247033186</v>
      </c>
      <c r="AS22" s="187">
        <v>54323.039247033186</v>
      </c>
      <c r="AT22" s="187">
        <v>54323.039247033186</v>
      </c>
      <c r="AU22" s="187">
        <v>54323.039247033186</v>
      </c>
      <c r="AV22" s="187">
        <v>54323.039247033186</v>
      </c>
      <c r="AW22" s="187">
        <v>54323.039247033186</v>
      </c>
      <c r="AX22" s="187">
        <v>54323.039247033186</v>
      </c>
      <c r="AY22" s="187">
        <v>54301.197917002981</v>
      </c>
      <c r="AZ22" s="187">
        <v>54301.197917002981</v>
      </c>
      <c r="BA22" s="187">
        <v>54301.197917002981</v>
      </c>
      <c r="BB22" s="187">
        <v>54301.197917002981</v>
      </c>
      <c r="BC22" s="187">
        <v>54301.197917002981</v>
      </c>
      <c r="BD22" s="187">
        <v>54301.197917002981</v>
      </c>
      <c r="BE22" s="187">
        <v>54301.197917002981</v>
      </c>
      <c r="BF22" s="187">
        <v>54301.197917002981</v>
      </c>
      <c r="BG22" s="187">
        <v>54301.197917002981</v>
      </c>
      <c r="BH22" s="187">
        <v>54301.197917002981</v>
      </c>
      <c r="BI22" s="187">
        <v>54301.197917002981</v>
      </c>
      <c r="BJ22" s="187">
        <v>54301.197917002981</v>
      </c>
      <c r="BK22" s="187">
        <v>54301.197917002981</v>
      </c>
      <c r="BL22" s="187">
        <v>54301.197917002981</v>
      </c>
      <c r="BM22" s="187">
        <v>54301.197917002981</v>
      </c>
      <c r="BN22" s="187">
        <v>54301.19999999999</v>
      </c>
      <c r="BO22" s="187">
        <v>54361.609999999986</v>
      </c>
      <c r="BP22" s="187">
        <v>54329.349999999984</v>
      </c>
      <c r="BQ22" s="187">
        <v>54329.349999999984</v>
      </c>
      <c r="BR22" s="187">
        <v>54329.349999999984</v>
      </c>
      <c r="BS22" s="187">
        <v>54329.349999999984</v>
      </c>
      <c r="BT22" s="187">
        <v>54329.349999999984</v>
      </c>
      <c r="BU22" s="187">
        <v>54329.349999999984</v>
      </c>
      <c r="BV22" s="187">
        <v>54329.349999999984</v>
      </c>
      <c r="BW22" s="187">
        <v>54327.079999999987</v>
      </c>
      <c r="BX22" s="187">
        <v>54327.079999999987</v>
      </c>
      <c r="BY22" s="187">
        <v>54327.079999999987</v>
      </c>
      <c r="BZ22" s="187">
        <v>54327.079999999987</v>
      </c>
      <c r="CA22" s="187">
        <v>54327.079999999987</v>
      </c>
      <c r="CB22" s="187">
        <v>54327.079999999987</v>
      </c>
      <c r="CC22" s="187">
        <v>54327.079999999987</v>
      </c>
      <c r="CD22" s="187">
        <v>54327.079999999987</v>
      </c>
      <c r="CE22" s="187">
        <v>54327.079999999987</v>
      </c>
      <c r="CF22" s="187">
        <v>54327.079999999987</v>
      </c>
      <c r="CG22" s="187">
        <v>54327.079999999987</v>
      </c>
      <c r="CH22" s="187">
        <v>0</v>
      </c>
      <c r="CI22" s="1"/>
      <c r="CJ22" s="1"/>
      <c r="CK22" s="1"/>
      <c r="CL22" s="1"/>
      <c r="CM22" s="44"/>
      <c r="CN22" s="44" t="s">
        <v>68</v>
      </c>
      <c r="CO22" s="45">
        <f t="shared" si="4"/>
        <v>117</v>
      </c>
      <c r="CP22" s="44" t="str">
        <f t="shared" si="1"/>
        <v>DataGrowthRates!t117</v>
      </c>
      <c r="CQ22" s="44" t="str">
        <f t="shared" si="2"/>
        <v>DataGrowthRates!u117</v>
      </c>
      <c r="CR22" s="44" t="str">
        <f t="shared" si="3"/>
        <v>DataGrowthRates!x117</v>
      </c>
      <c r="CS22" s="2"/>
      <c r="CT22" s="48" t="s">
        <v>2</v>
      </c>
      <c r="CU22" s="131">
        <f t="shared" ca="1" si="13"/>
        <v>1.227656286835153</v>
      </c>
      <c r="CV22" s="131">
        <f t="shared" ca="1" si="6"/>
        <v>1.575334537707916</v>
      </c>
      <c r="CW22" s="131">
        <f t="shared" ca="1" si="6"/>
        <v>1.8592241657307023</v>
      </c>
      <c r="CX22" s="132">
        <f t="shared" ca="1" si="14"/>
        <v>0.34767825087276294</v>
      </c>
      <c r="CY22" s="132">
        <f t="shared" ca="1" si="15"/>
        <v>0.63156787889554922</v>
      </c>
      <c r="DB22" s="2">
        <f t="shared" si="5"/>
        <v>22</v>
      </c>
      <c r="DC22" s="44" t="str">
        <f t="shared" si="7"/>
        <v>DataGrowthRates!p22</v>
      </c>
      <c r="DD22" s="44" t="str">
        <f t="shared" si="0"/>
        <v>DataGrowthRates!t22</v>
      </c>
      <c r="DE22" s="44" t="str">
        <f t="shared" si="8"/>
        <v>DataGrowthRates!q22</v>
      </c>
      <c r="DF22" s="44" t="str">
        <f t="shared" si="9"/>
        <v>DataGrowthRates!t22</v>
      </c>
      <c r="DH22" s="48" t="s">
        <v>2</v>
      </c>
      <c r="DI22" s="170">
        <f t="shared" ca="1" si="16"/>
        <v>53.674556604991224</v>
      </c>
      <c r="DJ22" s="170">
        <f t="shared" ca="1" si="10"/>
        <v>53.023608936376903</v>
      </c>
      <c r="DK22" s="170">
        <f t="shared" ca="1" si="11"/>
        <v>1.2276562868351617</v>
      </c>
      <c r="DL22" s="170">
        <f t="shared" ca="1" si="17"/>
        <v>53.858908161090831</v>
      </c>
      <c r="DM22" s="170">
        <f t="shared" ca="1" si="18"/>
        <v>54.266395755567899</v>
      </c>
      <c r="DN22" s="170">
        <f t="shared" ca="1" si="19"/>
        <v>0.18435155609960674</v>
      </c>
      <c r="DO22" s="170">
        <f t="shared" ca="1" si="20"/>
        <v>0.59183915057667491</v>
      </c>
      <c r="DP22" s="171">
        <f t="shared" si="12"/>
        <v>54.327079999999988</v>
      </c>
    </row>
    <row r="23" spans="1:120" x14ac:dyDescent="0.3">
      <c r="A23" s="48" t="s">
        <v>3</v>
      </c>
      <c r="B23" s="56"/>
      <c r="C23" s="184"/>
      <c r="D23" s="184"/>
      <c r="E23" s="184"/>
      <c r="F23" s="184"/>
      <c r="G23" s="184"/>
      <c r="H23" s="184"/>
      <c r="I23" s="184"/>
      <c r="J23" s="184"/>
      <c r="K23" s="184"/>
      <c r="L23" s="184"/>
      <c r="M23" s="184"/>
      <c r="N23" s="184"/>
      <c r="O23" s="184"/>
      <c r="P23" s="184"/>
      <c r="Q23" s="190">
        <v>48237.313481385325</v>
      </c>
      <c r="R23" s="191">
        <v>48540.644619494378</v>
      </c>
      <c r="S23" s="184">
        <v>48663.53040721525</v>
      </c>
      <c r="T23" s="184">
        <v>48711.461781613085</v>
      </c>
      <c r="U23" s="192">
        <v>48711.461781613085</v>
      </c>
      <c r="V23" s="184">
        <v>48711.461781613085</v>
      </c>
      <c r="W23" s="184">
        <v>49030.019863177258</v>
      </c>
      <c r="X23" s="184">
        <v>48985.541620493415</v>
      </c>
      <c r="Y23" s="184">
        <v>48985.541620493415</v>
      </c>
      <c r="Z23" s="184">
        <v>48985.541620493415</v>
      </c>
      <c r="AA23" s="187">
        <v>49020.020144528506</v>
      </c>
      <c r="AB23" s="187">
        <v>49053.418105804965</v>
      </c>
      <c r="AC23" s="187">
        <v>49053.418105804965</v>
      </c>
      <c r="AD23" s="187">
        <v>49053.418105804965</v>
      </c>
      <c r="AE23" s="187">
        <v>49047.728969128206</v>
      </c>
      <c r="AF23" s="187">
        <v>49047.728969128206</v>
      </c>
      <c r="AG23" s="187">
        <v>49047.728969128206</v>
      </c>
      <c r="AH23" s="187">
        <v>49047.728969128206</v>
      </c>
      <c r="AI23" s="187">
        <v>48929.737273070663</v>
      </c>
      <c r="AJ23" s="187">
        <v>48929.505933918015</v>
      </c>
      <c r="AK23" s="187">
        <v>48929.505933918015</v>
      </c>
      <c r="AL23" s="187">
        <v>48929.505933918015</v>
      </c>
      <c r="AM23" s="187">
        <v>49087.306742704081</v>
      </c>
      <c r="AN23" s="187">
        <v>49087.765674294475</v>
      </c>
      <c r="AO23" s="187">
        <v>49087.765674294475</v>
      </c>
      <c r="AP23" s="187">
        <v>49087.765674294475</v>
      </c>
      <c r="AQ23" s="187">
        <v>49243.985809914288</v>
      </c>
      <c r="AR23" s="187">
        <v>49243.896009167824</v>
      </c>
      <c r="AS23" s="187">
        <v>49243.896009167824</v>
      </c>
      <c r="AT23" s="187">
        <v>49243.896009167824</v>
      </c>
      <c r="AU23" s="187">
        <v>49243.896009167824</v>
      </c>
      <c r="AV23" s="187">
        <v>49243.896009167824</v>
      </c>
      <c r="AW23" s="187">
        <v>49243.896009167824</v>
      </c>
      <c r="AX23" s="187">
        <v>49243.896009167824</v>
      </c>
      <c r="AY23" s="187">
        <v>49217.893619795745</v>
      </c>
      <c r="AZ23" s="187">
        <v>49217.893619795745</v>
      </c>
      <c r="BA23" s="187">
        <v>49217.893619795745</v>
      </c>
      <c r="BB23" s="187">
        <v>49217.893619795745</v>
      </c>
      <c r="BC23" s="187">
        <v>49217.893619795745</v>
      </c>
      <c r="BD23" s="187">
        <v>49217.893619795745</v>
      </c>
      <c r="BE23" s="187">
        <v>49217.893619795745</v>
      </c>
      <c r="BF23" s="187">
        <v>49217.893619795745</v>
      </c>
      <c r="BG23" s="187">
        <v>49217.893619795745</v>
      </c>
      <c r="BH23" s="187">
        <v>49217.893619795745</v>
      </c>
      <c r="BI23" s="187">
        <v>49217.893619795745</v>
      </c>
      <c r="BJ23" s="187">
        <v>49217.893619795745</v>
      </c>
      <c r="BK23" s="187">
        <v>49217.893619795745</v>
      </c>
      <c r="BL23" s="187">
        <v>49217.893619795745</v>
      </c>
      <c r="BM23" s="187">
        <v>49217.893619795745</v>
      </c>
      <c r="BN23" s="187">
        <v>49217.88</v>
      </c>
      <c r="BO23" s="187">
        <v>49281.299999999996</v>
      </c>
      <c r="BP23" s="187">
        <v>49250.939999999995</v>
      </c>
      <c r="BQ23" s="187">
        <v>49250.939999999995</v>
      </c>
      <c r="BR23" s="187">
        <v>49250.939999999995</v>
      </c>
      <c r="BS23" s="187">
        <v>49250.939999999995</v>
      </c>
      <c r="BT23" s="187">
        <v>49250.939999999995</v>
      </c>
      <c r="BU23" s="187">
        <v>49250.939999999995</v>
      </c>
      <c r="BV23" s="187">
        <v>49250.939999999995</v>
      </c>
      <c r="BW23" s="187">
        <v>49248.849999999991</v>
      </c>
      <c r="BX23" s="187">
        <v>49248.849999999991</v>
      </c>
      <c r="BY23" s="187">
        <v>49248.849999999991</v>
      </c>
      <c r="BZ23" s="187">
        <v>49248.849999999991</v>
      </c>
      <c r="CA23" s="187">
        <v>49248.849999999991</v>
      </c>
      <c r="CB23" s="187">
        <v>49248.849999999991</v>
      </c>
      <c r="CC23" s="187">
        <v>49248.849999999991</v>
      </c>
      <c r="CD23" s="187">
        <v>49248.849999999991</v>
      </c>
      <c r="CE23" s="187">
        <v>49248.849999999991</v>
      </c>
      <c r="CF23" s="187">
        <v>49248.849999999991</v>
      </c>
      <c r="CG23" s="187">
        <v>49248.849999999991</v>
      </c>
      <c r="CH23" s="187">
        <v>0</v>
      </c>
      <c r="CI23" s="1"/>
      <c r="CJ23" s="1"/>
      <c r="CK23" s="1"/>
      <c r="CL23" s="1"/>
      <c r="CM23" s="44"/>
      <c r="CN23" s="44" t="s">
        <v>69</v>
      </c>
      <c r="CO23" s="45">
        <f t="shared" si="4"/>
        <v>118</v>
      </c>
      <c r="CP23" s="44" t="str">
        <f t="shared" si="1"/>
        <v>DataGrowthRates!u118</v>
      </c>
      <c r="CQ23" s="44" t="str">
        <f t="shared" si="2"/>
        <v>DataGrowthRates!v118</v>
      </c>
      <c r="CR23" s="44" t="str">
        <f t="shared" si="3"/>
        <v>DataGrowthRates!y118</v>
      </c>
      <c r="CS23" s="2"/>
      <c r="CT23" s="48" t="s">
        <v>3</v>
      </c>
      <c r="CU23" s="131">
        <f t="shared" ca="1" si="13"/>
        <v>-4.8651748273187598</v>
      </c>
      <c r="CV23" s="131">
        <f t="shared" ca="1" si="6"/>
        <v>-4.2669376389112577</v>
      </c>
      <c r="CW23" s="131">
        <f t="shared" ca="1" si="6"/>
        <v>-4.6780143373262</v>
      </c>
      <c r="CX23" s="132">
        <f t="shared" ca="1" si="14"/>
        <v>0.59823718840750217</v>
      </c>
      <c r="CY23" s="132">
        <f t="shared" ca="1" si="15"/>
        <v>0.18716048999255985</v>
      </c>
      <c r="DB23" s="2">
        <f t="shared" si="5"/>
        <v>23</v>
      </c>
      <c r="DC23" s="44" t="str">
        <f t="shared" si="7"/>
        <v>DataGrowthRates!q23</v>
      </c>
      <c r="DD23" s="44" t="str">
        <f t="shared" si="0"/>
        <v>DataGrowthRates!u23</v>
      </c>
      <c r="DE23" s="44" t="str">
        <f t="shared" si="8"/>
        <v>DataGrowthRates!r23</v>
      </c>
      <c r="DF23" s="44" t="str">
        <f t="shared" si="9"/>
        <v>DataGrowthRates!u23</v>
      </c>
      <c r="DH23" s="48" t="s">
        <v>3</v>
      </c>
      <c r="DI23" s="170">
        <f t="shared" ca="1" si="16"/>
        <v>48.237313481385328</v>
      </c>
      <c r="DJ23" s="170">
        <f t="shared" ca="1" si="10"/>
        <v>50.704159485055818</v>
      </c>
      <c r="DK23" s="170">
        <f t="shared" ca="1" si="11"/>
        <v>-4.8651748273187536</v>
      </c>
      <c r="DL23" s="170">
        <f t="shared" ca="1" si="17"/>
        <v>48.54064461949438</v>
      </c>
      <c r="DM23" s="170">
        <f t="shared" ca="1" si="18"/>
        <v>48.711461781613082</v>
      </c>
      <c r="DN23" s="170">
        <f t="shared" ca="1" si="19"/>
        <v>0.30333113810905132</v>
      </c>
      <c r="DO23" s="170">
        <f t="shared" ca="1" si="20"/>
        <v>0.47414830022775334</v>
      </c>
      <c r="DP23" s="171">
        <f t="shared" si="12"/>
        <v>49.24884999999999</v>
      </c>
    </row>
    <row r="24" spans="1:120" x14ac:dyDescent="0.3">
      <c r="A24" s="49" t="s">
        <v>4</v>
      </c>
      <c r="B24" s="57"/>
      <c r="C24" s="186"/>
      <c r="D24" s="186"/>
      <c r="E24" s="186"/>
      <c r="F24" s="186"/>
      <c r="G24" s="186"/>
      <c r="H24" s="186"/>
      <c r="I24" s="186"/>
      <c r="J24" s="186"/>
      <c r="K24" s="186"/>
      <c r="L24" s="186"/>
      <c r="M24" s="186"/>
      <c r="N24" s="186"/>
      <c r="O24" s="186"/>
      <c r="P24" s="186"/>
      <c r="Q24" s="186"/>
      <c r="R24" s="193">
        <v>62656.001304978934</v>
      </c>
      <c r="S24" s="194">
        <v>62798.346972719963</v>
      </c>
      <c r="T24" s="186">
        <v>62859.909902727566</v>
      </c>
      <c r="U24" s="186">
        <v>62859.909902727566</v>
      </c>
      <c r="V24" s="195">
        <v>62859.909902727566</v>
      </c>
      <c r="W24" s="186">
        <v>62960.522123349641</v>
      </c>
      <c r="X24" s="186">
        <v>62894.782349731897</v>
      </c>
      <c r="Y24" s="186">
        <v>62894.782349731897</v>
      </c>
      <c r="Z24" s="186">
        <v>62894.782349731897</v>
      </c>
      <c r="AA24" s="189">
        <v>63036.806634537264</v>
      </c>
      <c r="AB24" s="189">
        <v>63075.519015133286</v>
      </c>
      <c r="AC24" s="189">
        <v>63075.519015133286</v>
      </c>
      <c r="AD24" s="189">
        <v>63075.519015133286</v>
      </c>
      <c r="AE24" s="189">
        <v>63055.378824196989</v>
      </c>
      <c r="AF24" s="189">
        <v>63055.378824196989</v>
      </c>
      <c r="AG24" s="189">
        <v>63055.378824196989</v>
      </c>
      <c r="AH24" s="189">
        <v>63055.378824196989</v>
      </c>
      <c r="AI24" s="189">
        <v>62471.077998154826</v>
      </c>
      <c r="AJ24" s="189">
        <v>62470.769698916127</v>
      </c>
      <c r="AK24" s="189">
        <v>62470.769698916127</v>
      </c>
      <c r="AL24" s="189">
        <v>62470.769698916127</v>
      </c>
      <c r="AM24" s="189">
        <v>62635.475640428267</v>
      </c>
      <c r="AN24" s="189">
        <v>62635.870354598381</v>
      </c>
      <c r="AO24" s="189">
        <v>62635.870354598381</v>
      </c>
      <c r="AP24" s="189">
        <v>62635.870354598381</v>
      </c>
      <c r="AQ24" s="189">
        <v>62806.83466340755</v>
      </c>
      <c r="AR24" s="189">
        <v>62806.692026174824</v>
      </c>
      <c r="AS24" s="189">
        <v>62806.692026174824</v>
      </c>
      <c r="AT24" s="189">
        <v>62806.692026174824</v>
      </c>
      <c r="AU24" s="189">
        <v>62806.692026174824</v>
      </c>
      <c r="AV24" s="189">
        <v>62806.692026174824</v>
      </c>
      <c r="AW24" s="189">
        <v>62806.692026174824</v>
      </c>
      <c r="AX24" s="189">
        <v>62806.692026174824</v>
      </c>
      <c r="AY24" s="189">
        <v>62794.017306112117</v>
      </c>
      <c r="AZ24" s="189">
        <v>62794.017306112117</v>
      </c>
      <c r="BA24" s="189">
        <v>62794.017306112117</v>
      </c>
      <c r="BB24" s="189">
        <v>62794.017306112117</v>
      </c>
      <c r="BC24" s="189">
        <v>62794.017306112117</v>
      </c>
      <c r="BD24" s="189">
        <v>62794.017306112117</v>
      </c>
      <c r="BE24" s="189">
        <v>62794.017306112117</v>
      </c>
      <c r="BF24" s="189">
        <v>62794.017306112117</v>
      </c>
      <c r="BG24" s="189">
        <v>62794.017306112117</v>
      </c>
      <c r="BH24" s="189">
        <v>62794.017306112117</v>
      </c>
      <c r="BI24" s="189">
        <v>62794.017306112117</v>
      </c>
      <c r="BJ24" s="189">
        <v>62794.017306112117</v>
      </c>
      <c r="BK24" s="189">
        <v>62794.017306112117</v>
      </c>
      <c r="BL24" s="189">
        <v>62794.017306112117</v>
      </c>
      <c r="BM24" s="189">
        <v>62794.017306112117</v>
      </c>
      <c r="BN24" s="189">
        <v>62794.03</v>
      </c>
      <c r="BO24" s="189">
        <v>62848.7</v>
      </c>
      <c r="BP24" s="189">
        <v>62807.91</v>
      </c>
      <c r="BQ24" s="189">
        <v>62807.91</v>
      </c>
      <c r="BR24" s="189">
        <v>62807.91</v>
      </c>
      <c r="BS24" s="189">
        <v>62807.91</v>
      </c>
      <c r="BT24" s="189">
        <v>62807.91</v>
      </c>
      <c r="BU24" s="189">
        <v>62807.91</v>
      </c>
      <c r="BV24" s="189">
        <v>62807.91</v>
      </c>
      <c r="BW24" s="189">
        <v>62804.79</v>
      </c>
      <c r="BX24" s="189">
        <v>62804.79</v>
      </c>
      <c r="BY24" s="189">
        <v>62804.79</v>
      </c>
      <c r="BZ24" s="189">
        <v>62804.79</v>
      </c>
      <c r="CA24" s="189">
        <v>62804.79</v>
      </c>
      <c r="CB24" s="189">
        <v>62804.79</v>
      </c>
      <c r="CC24" s="189">
        <v>62804.79</v>
      </c>
      <c r="CD24" s="189">
        <v>62804.79</v>
      </c>
      <c r="CE24" s="189">
        <v>62804.79</v>
      </c>
      <c r="CF24" s="189">
        <v>62804.79</v>
      </c>
      <c r="CG24" s="189">
        <v>62804.79</v>
      </c>
      <c r="CH24" s="189">
        <v>0</v>
      </c>
      <c r="CI24" s="1"/>
      <c r="CJ24" s="1"/>
      <c r="CK24" s="1"/>
      <c r="CL24" s="1"/>
      <c r="CM24" s="44"/>
      <c r="CN24" s="44" t="s">
        <v>43</v>
      </c>
      <c r="CO24" s="45">
        <f t="shared" si="4"/>
        <v>119</v>
      </c>
      <c r="CP24" s="44" t="str">
        <f t="shared" si="1"/>
        <v>DataGrowthRates!v119</v>
      </c>
      <c r="CQ24" s="44" t="str">
        <f t="shared" si="2"/>
        <v>DataGrowthRates!w119</v>
      </c>
      <c r="CR24" s="44" t="str">
        <f t="shared" si="3"/>
        <v>DataGrowthRates!z119</v>
      </c>
      <c r="CS24" s="2"/>
      <c r="CT24" s="49" t="s">
        <v>4</v>
      </c>
      <c r="CU24" s="133">
        <f t="shared" ca="1" si="13"/>
        <v>-3.6302068919581076</v>
      </c>
      <c r="CV24" s="133">
        <f t="shared" ca="1" si="6"/>
        <v>-3.6322616217055916</v>
      </c>
      <c r="CW24" s="133">
        <f t="shared" ca="1" si="6"/>
        <v>-3.2192587610567394</v>
      </c>
      <c r="CX24" s="134">
        <f t="shared" ca="1" si="14"/>
        <v>-2.0547297474839965E-3</v>
      </c>
      <c r="CY24" s="134">
        <f t="shared" ca="1" si="15"/>
        <v>0.41094813090136828</v>
      </c>
      <c r="DB24" s="2">
        <f t="shared" si="5"/>
        <v>24</v>
      </c>
      <c r="DC24" s="44" t="str">
        <f t="shared" si="7"/>
        <v>DataGrowthRates!r24</v>
      </c>
      <c r="DD24" s="44" t="str">
        <f t="shared" si="0"/>
        <v>DataGrowthRates!v24</v>
      </c>
      <c r="DE24" s="44" t="str">
        <f t="shared" si="8"/>
        <v>DataGrowthRates!s24</v>
      </c>
      <c r="DF24" s="44" t="str">
        <f t="shared" si="9"/>
        <v>DataGrowthRates!v24</v>
      </c>
      <c r="DH24" s="48" t="s">
        <v>4</v>
      </c>
      <c r="DI24" s="172">
        <f t="shared" ca="1" si="16"/>
        <v>62.656001304978936</v>
      </c>
      <c r="DJ24" s="172">
        <f t="shared" ca="1" si="10"/>
        <v>65.016224777751859</v>
      </c>
      <c r="DK24" s="172">
        <f t="shared" ca="1" si="11"/>
        <v>-3.6302068919581072</v>
      </c>
      <c r="DL24" s="172">
        <f t="shared" ca="1" si="17"/>
        <v>62.798346972719962</v>
      </c>
      <c r="DM24" s="172">
        <f t="shared" ca="1" si="18"/>
        <v>62.859909902727566</v>
      </c>
      <c r="DN24" s="172">
        <f t="shared" ca="1" si="19"/>
        <v>0.14234566774102575</v>
      </c>
      <c r="DO24" s="172">
        <f t="shared" ca="1" si="20"/>
        <v>0.20390859774862946</v>
      </c>
      <c r="DP24" s="171">
        <f t="shared" si="12"/>
        <v>62.804790000000004</v>
      </c>
    </row>
    <row r="25" spans="1:120" x14ac:dyDescent="0.3">
      <c r="A25" s="50" t="s">
        <v>5</v>
      </c>
      <c r="B25" s="55"/>
      <c r="C25" s="184"/>
      <c r="D25" s="184"/>
      <c r="E25" s="184"/>
      <c r="F25" s="184"/>
      <c r="G25" s="184"/>
      <c r="H25" s="184"/>
      <c r="I25" s="184"/>
      <c r="J25" s="184"/>
      <c r="K25" s="184"/>
      <c r="L25" s="184"/>
      <c r="M25" s="184"/>
      <c r="N25" s="184"/>
      <c r="O25" s="185"/>
      <c r="P25" s="185"/>
      <c r="Q25" s="185"/>
      <c r="R25" s="185"/>
      <c r="S25" s="197">
        <v>65282.236136490137</v>
      </c>
      <c r="T25" s="198">
        <v>65243.991248171311</v>
      </c>
      <c r="U25" s="185">
        <v>65325.040659363665</v>
      </c>
      <c r="V25" s="185">
        <v>65418.669132778283</v>
      </c>
      <c r="W25" s="196">
        <v>65458.695865676811</v>
      </c>
      <c r="X25" s="185">
        <v>65465.508584074458</v>
      </c>
      <c r="Y25" s="185">
        <v>65465.508584074458</v>
      </c>
      <c r="Z25" s="184">
        <v>65465.76249099282</v>
      </c>
      <c r="AA25" s="187">
        <v>65650.44901146357</v>
      </c>
      <c r="AB25" s="187">
        <v>65612.622223741593</v>
      </c>
      <c r="AC25" s="187">
        <v>65612.622223741593</v>
      </c>
      <c r="AD25" s="187">
        <v>65612.622223741593</v>
      </c>
      <c r="AE25" s="188">
        <v>65275.463616969595</v>
      </c>
      <c r="AF25" s="188">
        <v>65275.463616969595</v>
      </c>
      <c r="AG25" s="188">
        <v>65275.463616969595</v>
      </c>
      <c r="AH25" s="188">
        <v>65275.463616969595</v>
      </c>
      <c r="AI25" s="188">
        <v>65002.382177041116</v>
      </c>
      <c r="AJ25" s="188">
        <v>65000.939854053606</v>
      </c>
      <c r="AK25" s="188">
        <v>65000.939854053606</v>
      </c>
      <c r="AL25" s="188">
        <v>65000.939854053606</v>
      </c>
      <c r="AM25" s="188">
        <v>65136.358007407362</v>
      </c>
      <c r="AN25" s="188">
        <v>65154.206831751078</v>
      </c>
      <c r="AO25" s="188">
        <v>65154.206831751078</v>
      </c>
      <c r="AP25" s="188">
        <v>65154.206831751078</v>
      </c>
      <c r="AQ25" s="188">
        <v>65422.249402177164</v>
      </c>
      <c r="AR25" s="188">
        <v>65422.237781341457</v>
      </c>
      <c r="AS25" s="188">
        <v>65422.237781341457</v>
      </c>
      <c r="AT25" s="188">
        <v>65422.237781341457</v>
      </c>
      <c r="AU25" s="188">
        <v>65422.237781341457</v>
      </c>
      <c r="AV25" s="188">
        <v>65422.237781341457</v>
      </c>
      <c r="AW25" s="188">
        <v>65422.237781341457</v>
      </c>
      <c r="AX25" s="188">
        <v>65422.237781341457</v>
      </c>
      <c r="AY25" s="188">
        <v>65396.059090249473</v>
      </c>
      <c r="AZ25" s="188">
        <v>65396.059090249473</v>
      </c>
      <c r="BA25" s="188">
        <v>65396.059090249473</v>
      </c>
      <c r="BB25" s="188">
        <v>65396.059090249473</v>
      </c>
      <c r="BC25" s="188">
        <v>65396.059090249473</v>
      </c>
      <c r="BD25" s="188">
        <v>65396.059090249473</v>
      </c>
      <c r="BE25" s="188">
        <v>65396.059090249473</v>
      </c>
      <c r="BF25" s="188">
        <v>65396.059090249473</v>
      </c>
      <c r="BG25" s="188">
        <v>65396.059090249473</v>
      </c>
      <c r="BH25" s="188">
        <v>65396.059090249473</v>
      </c>
      <c r="BI25" s="188">
        <v>65396.059090249473</v>
      </c>
      <c r="BJ25" s="188">
        <v>65396.059090249473</v>
      </c>
      <c r="BK25" s="188">
        <v>65396.059090249473</v>
      </c>
      <c r="BL25" s="188">
        <v>65396.059090249473</v>
      </c>
      <c r="BM25" s="188">
        <v>65396.059090249473</v>
      </c>
      <c r="BN25" s="188">
        <v>65396.07</v>
      </c>
      <c r="BO25" s="188">
        <v>65399.1</v>
      </c>
      <c r="BP25" s="188">
        <v>65331.65</v>
      </c>
      <c r="BQ25" s="188">
        <v>65331.65</v>
      </c>
      <c r="BR25" s="188">
        <v>65331.65</v>
      </c>
      <c r="BS25" s="187">
        <v>65331.65</v>
      </c>
      <c r="BT25" s="187">
        <v>65331.65</v>
      </c>
      <c r="BU25" s="187">
        <v>65331.65</v>
      </c>
      <c r="BV25" s="187">
        <v>65331.65</v>
      </c>
      <c r="BW25" s="187">
        <v>65326.29</v>
      </c>
      <c r="BX25" s="187">
        <v>65326.29</v>
      </c>
      <c r="BY25" s="187">
        <v>65326.29</v>
      </c>
      <c r="BZ25" s="187">
        <v>65326.29</v>
      </c>
      <c r="CA25" s="187">
        <v>65326.29</v>
      </c>
      <c r="CB25" s="187">
        <v>65398.239999999998</v>
      </c>
      <c r="CC25" s="187">
        <v>65398.239999999998</v>
      </c>
      <c r="CD25" s="187">
        <v>65398.239999999998</v>
      </c>
      <c r="CE25" s="187">
        <v>65398.239999999998</v>
      </c>
      <c r="CF25" s="187">
        <v>65398.239999999998</v>
      </c>
      <c r="CG25" s="187">
        <v>65398.239999999998</v>
      </c>
      <c r="CH25" s="187">
        <v>0</v>
      </c>
      <c r="CI25" s="1"/>
      <c r="CJ25" s="1"/>
      <c r="CK25" s="1"/>
      <c r="CL25" s="1"/>
      <c r="CM25" s="44"/>
      <c r="CN25" s="44" t="s">
        <v>70</v>
      </c>
      <c r="CO25" s="45">
        <f t="shared" si="4"/>
        <v>120</v>
      </c>
      <c r="CP25" s="44" t="str">
        <f t="shared" si="1"/>
        <v>DataGrowthRates!w120</v>
      </c>
      <c r="CQ25" s="44" t="str">
        <f t="shared" si="2"/>
        <v>DataGrowthRates!x120</v>
      </c>
      <c r="CR25" s="44" t="str">
        <f t="shared" si="3"/>
        <v>DataGrowthRates!aa120</v>
      </c>
      <c r="CS25" s="2"/>
      <c r="CT25" s="48" t="s">
        <v>5</v>
      </c>
      <c r="CU25" s="131">
        <f t="shared" ca="1" si="13"/>
        <v>-4.3720813409080188</v>
      </c>
      <c r="CV25" s="131">
        <f t="shared" ref="CV25:CW28" ca="1" si="21">INDIRECT(CQ21)</f>
        <v>-4.6143122730699231</v>
      </c>
      <c r="CW25" s="131">
        <f t="shared" ca="1" si="21"/>
        <v>-4.1891943943998928</v>
      </c>
      <c r="CX25" s="132">
        <f t="shared" ca="1" si="14"/>
        <v>-0.24223093216190428</v>
      </c>
      <c r="CY25" s="132">
        <f t="shared" ca="1" si="15"/>
        <v>0.18288694650812598</v>
      </c>
      <c r="DB25" s="2">
        <f t="shared" si="5"/>
        <v>25</v>
      </c>
      <c r="DC25" s="44" t="str">
        <f t="shared" si="7"/>
        <v>DataGrowthRates!s25</v>
      </c>
      <c r="DD25" s="44" t="str">
        <f t="shared" si="0"/>
        <v>DataGrowthRates!w25</v>
      </c>
      <c r="DE25" s="44" t="str">
        <f t="shared" si="8"/>
        <v>DataGrowthRates!t25</v>
      </c>
      <c r="DF25" s="44" t="str">
        <f t="shared" si="9"/>
        <v>DataGrowthRates!w25</v>
      </c>
      <c r="DH25" s="48" t="s">
        <v>5</v>
      </c>
      <c r="DI25" s="170">
        <f t="shared" ca="1" si="16"/>
        <v>65.282236136490141</v>
      </c>
      <c r="DJ25" s="170">
        <f t="shared" ca="1" si="10"/>
        <v>68.266921472188002</v>
      </c>
      <c r="DK25" s="170">
        <f t="shared" ca="1" si="11"/>
        <v>-4.3720813409080188</v>
      </c>
      <c r="DL25" s="170">
        <f t="shared" ca="1" si="17"/>
        <v>65.243991248171312</v>
      </c>
      <c r="DM25" s="170">
        <f t="shared" ca="1" si="18"/>
        <v>65.458695865676816</v>
      </c>
      <c r="DN25" s="170">
        <f t="shared" ca="1" si="19"/>
        <v>-3.8244888318828885E-2</v>
      </c>
      <c r="DO25" s="170">
        <f t="shared" ca="1" si="20"/>
        <v>0.17645972918667496</v>
      </c>
      <c r="DP25" s="171">
        <f t="shared" si="12"/>
        <v>65.398240000000001</v>
      </c>
    </row>
    <row r="26" spans="1:120" x14ac:dyDescent="0.3">
      <c r="A26" s="48" t="s">
        <v>6</v>
      </c>
      <c r="B26" s="58"/>
      <c r="C26" s="184"/>
      <c r="D26" s="184"/>
      <c r="E26" s="184"/>
      <c r="F26" s="184"/>
      <c r="G26" s="184"/>
      <c r="H26" s="184"/>
      <c r="I26" s="184"/>
      <c r="J26" s="184"/>
      <c r="K26" s="184"/>
      <c r="L26" s="184"/>
      <c r="M26" s="184"/>
      <c r="N26" s="184"/>
      <c r="O26" s="184"/>
      <c r="P26" s="184"/>
      <c r="Q26" s="184"/>
      <c r="R26" s="184"/>
      <c r="S26" s="184"/>
      <c r="T26" s="190">
        <v>48740.864197440198</v>
      </c>
      <c r="U26" s="191">
        <v>49046.674479671579</v>
      </c>
      <c r="V26" s="184">
        <v>49207.586694947895</v>
      </c>
      <c r="W26" s="184">
        <v>49095.031534093898</v>
      </c>
      <c r="X26" s="192">
        <v>49077.482453017023</v>
      </c>
      <c r="Y26" s="184">
        <v>49077.482453017023</v>
      </c>
      <c r="Z26" s="184">
        <v>49077.713273725501</v>
      </c>
      <c r="AA26" s="187">
        <v>49000.0650940622</v>
      </c>
      <c r="AB26" s="187">
        <v>49067.295602398</v>
      </c>
      <c r="AC26" s="187">
        <v>49067.295602398</v>
      </c>
      <c r="AD26" s="187">
        <v>49067.295602398</v>
      </c>
      <c r="AE26" s="187">
        <v>49105.120228599924</v>
      </c>
      <c r="AF26" s="187">
        <v>49105.120228599924</v>
      </c>
      <c r="AG26" s="187">
        <v>49105.120228599924</v>
      </c>
      <c r="AH26" s="187">
        <v>49105.120228599924</v>
      </c>
      <c r="AI26" s="187">
        <v>49230.020653560547</v>
      </c>
      <c r="AJ26" s="187">
        <v>49246.304897941482</v>
      </c>
      <c r="AK26" s="187">
        <v>49246.304897941482</v>
      </c>
      <c r="AL26" s="187">
        <v>49246.304897941482</v>
      </c>
      <c r="AM26" s="187">
        <v>49393.161452159817</v>
      </c>
      <c r="AN26" s="187">
        <v>49385.20120123215</v>
      </c>
      <c r="AO26" s="187">
        <v>49385.20120123215</v>
      </c>
      <c r="AP26" s="187">
        <v>49385.20120123215</v>
      </c>
      <c r="AQ26" s="187">
        <v>49499.617937791314</v>
      </c>
      <c r="AR26" s="187">
        <v>49499.637035590451</v>
      </c>
      <c r="AS26" s="187">
        <v>49499.637035590451</v>
      </c>
      <c r="AT26" s="187">
        <v>49499.637035590451</v>
      </c>
      <c r="AU26" s="187">
        <v>49499.637035590451</v>
      </c>
      <c r="AV26" s="187">
        <v>49499.637035590451</v>
      </c>
      <c r="AW26" s="187">
        <v>49499.637035590451</v>
      </c>
      <c r="AX26" s="187">
        <v>49499.637035590451</v>
      </c>
      <c r="AY26" s="187">
        <v>49468.83699945196</v>
      </c>
      <c r="AZ26" s="187">
        <v>49468.83699945196</v>
      </c>
      <c r="BA26" s="187">
        <v>49468.83699945196</v>
      </c>
      <c r="BB26" s="187">
        <v>49468.83699945196</v>
      </c>
      <c r="BC26" s="187">
        <v>49468.83699945196</v>
      </c>
      <c r="BD26" s="187">
        <v>49468.83699945196</v>
      </c>
      <c r="BE26" s="187">
        <v>49468.83699945196</v>
      </c>
      <c r="BF26" s="187">
        <v>49468.83699945196</v>
      </c>
      <c r="BG26" s="187">
        <v>49468.83699945196</v>
      </c>
      <c r="BH26" s="187">
        <v>49468.83699945196</v>
      </c>
      <c r="BI26" s="187">
        <v>49468.83699945196</v>
      </c>
      <c r="BJ26" s="187">
        <v>49468.83699945196</v>
      </c>
      <c r="BK26" s="187">
        <v>49468.83699945196</v>
      </c>
      <c r="BL26" s="187">
        <v>49468.83699945196</v>
      </c>
      <c r="BM26" s="187">
        <v>49468.83699945196</v>
      </c>
      <c r="BN26" s="187">
        <v>49468.850000000006</v>
      </c>
      <c r="BO26" s="187">
        <v>49547.14</v>
      </c>
      <c r="BP26" s="187">
        <v>49523.839999999989</v>
      </c>
      <c r="BQ26" s="187">
        <v>49523.839999999989</v>
      </c>
      <c r="BR26" s="187">
        <v>49523.839999999989</v>
      </c>
      <c r="BS26" s="187">
        <v>49523.839999999989</v>
      </c>
      <c r="BT26" s="187">
        <v>49523.839999999989</v>
      </c>
      <c r="BU26" s="187">
        <v>49523.839999999989</v>
      </c>
      <c r="BV26" s="187">
        <v>49523.839999999989</v>
      </c>
      <c r="BW26" s="187">
        <v>49522.619999999995</v>
      </c>
      <c r="BX26" s="187">
        <v>49522.619999999995</v>
      </c>
      <c r="BY26" s="187">
        <v>49522.619999999995</v>
      </c>
      <c r="BZ26" s="187">
        <v>49522.619999999995</v>
      </c>
      <c r="CA26" s="187">
        <v>49522.619999999995</v>
      </c>
      <c r="CB26" s="187">
        <v>49725.95</v>
      </c>
      <c r="CC26" s="187">
        <v>49725.95</v>
      </c>
      <c r="CD26" s="187">
        <v>49725.95</v>
      </c>
      <c r="CE26" s="187">
        <v>49725.95</v>
      </c>
      <c r="CF26" s="187">
        <v>49725.95</v>
      </c>
      <c r="CG26" s="187">
        <v>49725.95</v>
      </c>
      <c r="CH26" s="187">
        <v>0</v>
      </c>
      <c r="CI26" s="1"/>
      <c r="CJ26" s="1"/>
      <c r="CK26" s="1"/>
      <c r="CL26" s="1"/>
      <c r="CM26" s="41"/>
      <c r="CN26" s="44" t="s">
        <v>71</v>
      </c>
      <c r="CO26" s="45">
        <f t="shared" si="4"/>
        <v>121</v>
      </c>
      <c r="CP26" s="44" t="str">
        <f t="shared" si="1"/>
        <v>DataGrowthRates!x121</v>
      </c>
      <c r="CQ26" s="44" t="str">
        <f t="shared" si="2"/>
        <v>DataGrowthRates!y121</v>
      </c>
      <c r="CR26" s="44" t="str">
        <f t="shared" si="3"/>
        <v>DataGrowthRates!ab121</v>
      </c>
      <c r="CS26" s="2"/>
      <c r="CT26" s="48" t="s">
        <v>6</v>
      </c>
      <c r="CU26" s="131">
        <f t="shared" ca="1" si="13"/>
        <v>-10.182234292869479</v>
      </c>
      <c r="CV26" s="131">
        <f t="shared" ca="1" si="21"/>
        <v>-9.618699018463488</v>
      </c>
      <c r="CW26" s="131">
        <f t="shared" ca="1" si="21"/>
        <v>-9.8841179883018562</v>
      </c>
      <c r="CX26" s="132">
        <f t="shared" ca="1" si="14"/>
        <v>0.56353527440599116</v>
      </c>
      <c r="CY26" s="132">
        <f t="shared" ca="1" si="15"/>
        <v>0.29811630456762295</v>
      </c>
      <c r="DB26" s="2">
        <f t="shared" si="5"/>
        <v>26</v>
      </c>
      <c r="DC26" s="44" t="str">
        <f t="shared" si="7"/>
        <v>DataGrowthRates!t26</v>
      </c>
      <c r="DD26" s="44" t="str">
        <f t="shared" si="0"/>
        <v>DataGrowthRates!x26</v>
      </c>
      <c r="DE26" s="44" t="str">
        <f t="shared" si="8"/>
        <v>DataGrowthRates!u26</v>
      </c>
      <c r="DF26" s="44" t="str">
        <f t="shared" si="9"/>
        <v>DataGrowthRates!x26</v>
      </c>
      <c r="DH26" s="48" t="s">
        <v>6</v>
      </c>
      <c r="DI26" s="170">
        <f t="shared" ca="1" si="16"/>
        <v>48.740864197440196</v>
      </c>
      <c r="DJ26" s="170">
        <f t="shared" ca="1" si="10"/>
        <v>54.266395755567899</v>
      </c>
      <c r="DK26" s="170">
        <f t="shared" ca="1" si="11"/>
        <v>-10.182234292869481</v>
      </c>
      <c r="DL26" s="170">
        <f t="shared" ca="1" si="17"/>
        <v>49.04667447967158</v>
      </c>
      <c r="DM26" s="170">
        <f t="shared" ca="1" si="18"/>
        <v>49.077482453017019</v>
      </c>
      <c r="DN26" s="170">
        <f t="shared" ca="1" si="19"/>
        <v>0.30581028223138418</v>
      </c>
      <c r="DO26" s="170">
        <f t="shared" ca="1" si="20"/>
        <v>0.33661825557682334</v>
      </c>
      <c r="DP26" s="171">
        <f t="shared" si="12"/>
        <v>49.725949999999997</v>
      </c>
    </row>
    <row r="27" spans="1:120" x14ac:dyDescent="0.3">
      <c r="A27" s="48" t="s">
        <v>7</v>
      </c>
      <c r="B27" s="58"/>
      <c r="C27" s="184"/>
      <c r="D27" s="184"/>
      <c r="E27" s="184"/>
      <c r="F27" s="184"/>
      <c r="G27" s="184"/>
      <c r="H27" s="184"/>
      <c r="I27" s="184"/>
      <c r="J27" s="184"/>
      <c r="K27" s="184"/>
      <c r="L27" s="184"/>
      <c r="M27" s="184"/>
      <c r="N27" s="184"/>
      <c r="O27" s="184"/>
      <c r="P27" s="184"/>
      <c r="Q27" s="184"/>
      <c r="R27" s="184"/>
      <c r="S27" s="184"/>
      <c r="T27" s="184"/>
      <c r="U27" s="190">
        <v>45854.357320934374</v>
      </c>
      <c r="V27" s="191">
        <v>46054.224179246266</v>
      </c>
      <c r="W27" s="184">
        <v>46153.239626815201</v>
      </c>
      <c r="X27" s="184">
        <v>46221.567306933874</v>
      </c>
      <c r="Y27" s="192">
        <v>46221.567306933874</v>
      </c>
      <c r="Z27" s="184">
        <v>46221.799655655566</v>
      </c>
      <c r="AA27" s="187">
        <v>46136.67303526841</v>
      </c>
      <c r="AB27" s="187">
        <v>46094.323646769226</v>
      </c>
      <c r="AC27" s="187">
        <v>46094.323646769226</v>
      </c>
      <c r="AD27" s="187">
        <v>46094.323646769226</v>
      </c>
      <c r="AE27" s="187">
        <v>46182.737482552184</v>
      </c>
      <c r="AF27" s="187">
        <v>46182.737482552184</v>
      </c>
      <c r="AG27" s="187">
        <v>46182.737482552184</v>
      </c>
      <c r="AH27" s="187">
        <v>46182.737482552184</v>
      </c>
      <c r="AI27" s="187">
        <v>46018.032548425967</v>
      </c>
      <c r="AJ27" s="187">
        <v>46019.573361378039</v>
      </c>
      <c r="AK27" s="187">
        <v>46019.573361378039</v>
      </c>
      <c r="AL27" s="187">
        <v>46019.573361378039</v>
      </c>
      <c r="AM27" s="187">
        <v>46181.935762306653</v>
      </c>
      <c r="AN27" s="187">
        <v>46180.995938968452</v>
      </c>
      <c r="AO27" s="187">
        <v>46180.995938968452</v>
      </c>
      <c r="AP27" s="187">
        <v>46180.995938968452</v>
      </c>
      <c r="AQ27" s="187">
        <v>46194.858100795995</v>
      </c>
      <c r="AR27" s="187">
        <v>46194.868298186091</v>
      </c>
      <c r="AS27" s="187">
        <v>46194.868298186091</v>
      </c>
      <c r="AT27" s="187">
        <v>46194.868298186091</v>
      </c>
      <c r="AU27" s="187">
        <v>46194.868298186091</v>
      </c>
      <c r="AV27" s="187">
        <v>46194.868298186091</v>
      </c>
      <c r="AW27" s="187">
        <v>46194.868298186091</v>
      </c>
      <c r="AX27" s="187">
        <v>46194.868298186091</v>
      </c>
      <c r="AY27" s="187">
        <v>46180.607050896506</v>
      </c>
      <c r="AZ27" s="187">
        <v>46180.607050896506</v>
      </c>
      <c r="BA27" s="187">
        <v>46180.607050896506</v>
      </c>
      <c r="BB27" s="187">
        <v>46180.607050896506</v>
      </c>
      <c r="BC27" s="187">
        <v>46180.607050896506</v>
      </c>
      <c r="BD27" s="187">
        <v>46180.607050896506</v>
      </c>
      <c r="BE27" s="187">
        <v>46180.607050896506</v>
      </c>
      <c r="BF27" s="187">
        <v>46180.607050896506</v>
      </c>
      <c r="BG27" s="187">
        <v>46180.607050896506</v>
      </c>
      <c r="BH27" s="187">
        <v>46180.607050896506</v>
      </c>
      <c r="BI27" s="187">
        <v>46180.607050896506</v>
      </c>
      <c r="BJ27" s="187">
        <v>46180.607050896506</v>
      </c>
      <c r="BK27" s="187">
        <v>46180.607050896506</v>
      </c>
      <c r="BL27" s="187">
        <v>46180.607050896506</v>
      </c>
      <c r="BM27" s="187">
        <v>46180.607050896506</v>
      </c>
      <c r="BN27" s="187">
        <v>46180.65</v>
      </c>
      <c r="BO27" s="187">
        <v>46231.03</v>
      </c>
      <c r="BP27" s="187">
        <v>46217.270000000004</v>
      </c>
      <c r="BQ27" s="187">
        <v>46217.270000000004</v>
      </c>
      <c r="BR27" s="187">
        <v>46217.270000000004</v>
      </c>
      <c r="BS27" s="187">
        <v>46217.270000000004</v>
      </c>
      <c r="BT27" s="187">
        <v>46217.270000000004</v>
      </c>
      <c r="BU27" s="187">
        <v>46217.270000000004</v>
      </c>
      <c r="BV27" s="187">
        <v>46217.270000000004</v>
      </c>
      <c r="BW27" s="187">
        <v>46216.94</v>
      </c>
      <c r="BX27" s="187">
        <v>46216.94</v>
      </c>
      <c r="BY27" s="187">
        <v>46216.94</v>
      </c>
      <c r="BZ27" s="187">
        <v>46216.94</v>
      </c>
      <c r="CA27" s="187">
        <v>46216.94</v>
      </c>
      <c r="CB27" s="187">
        <v>45938.74</v>
      </c>
      <c r="CC27" s="187">
        <v>45938.74</v>
      </c>
      <c r="CD27" s="187">
        <v>45938.74</v>
      </c>
      <c r="CE27" s="187">
        <v>45938.74</v>
      </c>
      <c r="CF27" s="187">
        <v>45938.74</v>
      </c>
      <c r="CG27" s="187">
        <v>45938.74</v>
      </c>
      <c r="CH27" s="187">
        <v>0</v>
      </c>
      <c r="CI27" s="1"/>
      <c r="CJ27" s="1"/>
      <c r="CK27" s="1"/>
      <c r="CL27" s="1"/>
      <c r="CM27" s="41"/>
      <c r="CN27" s="44" t="s">
        <v>72</v>
      </c>
      <c r="CO27" s="45">
        <f t="shared" si="4"/>
        <v>122</v>
      </c>
      <c r="CP27" s="44" t="str">
        <f t="shared" si="1"/>
        <v>DataGrowthRates!y122</v>
      </c>
      <c r="CQ27" s="44" t="str">
        <f t="shared" si="2"/>
        <v>DataGrowthRates!z122</v>
      </c>
      <c r="CR27" s="44" t="str">
        <f t="shared" si="3"/>
        <v>DataGrowthRates!ac122</v>
      </c>
      <c r="CS27" s="2"/>
      <c r="CT27" s="48" t="s">
        <v>7</v>
      </c>
      <c r="CU27" s="131">
        <f t="shared" ca="1" si="13"/>
        <v>-5.8653638305659923</v>
      </c>
      <c r="CV27" s="131">
        <f t="shared" ca="1" si="21"/>
        <v>-5.455056171953836</v>
      </c>
      <c r="CW27" s="131">
        <f t="shared" ca="1" si="21"/>
        <v>-5.642428810878382</v>
      </c>
      <c r="CX27" s="132">
        <f t="shared" ca="1" si="14"/>
        <v>0.41030765861215635</v>
      </c>
      <c r="CY27" s="132">
        <f t="shared" ca="1" si="15"/>
        <v>0.22293501968761031</v>
      </c>
      <c r="DB27" s="2">
        <f t="shared" si="5"/>
        <v>27</v>
      </c>
      <c r="DC27" s="44" t="str">
        <f t="shared" si="7"/>
        <v>DataGrowthRates!u27</v>
      </c>
      <c r="DD27" s="44" t="str">
        <f t="shared" si="0"/>
        <v>DataGrowthRates!y27</v>
      </c>
      <c r="DE27" s="44" t="str">
        <f t="shared" si="8"/>
        <v>DataGrowthRates!v27</v>
      </c>
      <c r="DF27" s="44" t="str">
        <f t="shared" si="9"/>
        <v>DataGrowthRates!y27</v>
      </c>
      <c r="DH27" s="48" t="s">
        <v>7</v>
      </c>
      <c r="DI27" s="170">
        <f t="shared" ca="1" si="16"/>
        <v>45.854357320934376</v>
      </c>
      <c r="DJ27" s="170">
        <f t="shared" ca="1" si="10"/>
        <v>48.711461781613082</v>
      </c>
      <c r="DK27" s="170">
        <f t="shared" ca="1" si="11"/>
        <v>-5.8653638305659817</v>
      </c>
      <c r="DL27" s="170">
        <f t="shared" ca="1" si="17"/>
        <v>46.054224179246269</v>
      </c>
      <c r="DM27" s="170">
        <f t="shared" ca="1" si="18"/>
        <v>46.221567306933871</v>
      </c>
      <c r="DN27" s="170">
        <f t="shared" ca="1" si="19"/>
        <v>0.19986685831189277</v>
      </c>
      <c r="DO27" s="170">
        <f t="shared" ca="1" si="20"/>
        <v>0.36720998599949439</v>
      </c>
      <c r="DP27" s="171">
        <f t="shared" si="12"/>
        <v>45.938739999999996</v>
      </c>
    </row>
    <row r="28" spans="1:120" x14ac:dyDescent="0.3">
      <c r="A28" s="49" t="s">
        <v>8</v>
      </c>
      <c r="B28" s="59"/>
      <c r="C28" s="186"/>
      <c r="D28" s="186"/>
      <c r="E28" s="186"/>
      <c r="F28" s="186"/>
      <c r="G28" s="186"/>
      <c r="H28" s="186"/>
      <c r="I28" s="186"/>
      <c r="J28" s="186"/>
      <c r="K28" s="186"/>
      <c r="L28" s="186"/>
      <c r="M28" s="186"/>
      <c r="N28" s="186"/>
      <c r="O28" s="186"/>
      <c r="P28" s="186"/>
      <c r="Q28" s="186"/>
      <c r="R28" s="186"/>
      <c r="S28" s="186"/>
      <c r="T28" s="186"/>
      <c r="U28" s="186"/>
      <c r="V28" s="193">
        <v>59692.26812049959</v>
      </c>
      <c r="W28" s="194">
        <v>59276.494801492852</v>
      </c>
      <c r="X28" s="186">
        <v>59247.434468885629</v>
      </c>
      <c r="Y28" s="186">
        <v>59247.434468885629</v>
      </c>
      <c r="Z28" s="195">
        <v>59247.647848641624</v>
      </c>
      <c r="AA28" s="189">
        <v>59354.087432496359</v>
      </c>
      <c r="AB28" s="189">
        <v>59386.126530999063</v>
      </c>
      <c r="AC28" s="189">
        <v>59386.126530999063</v>
      </c>
      <c r="AD28" s="189">
        <v>59386.126530999063</v>
      </c>
      <c r="AE28" s="189">
        <v>59293.972708195332</v>
      </c>
      <c r="AF28" s="189">
        <v>59293.972708195332</v>
      </c>
      <c r="AG28" s="189">
        <v>59293.972708195332</v>
      </c>
      <c r="AH28" s="189">
        <v>59293.972708195332</v>
      </c>
      <c r="AI28" s="189">
        <v>59180.079426161436</v>
      </c>
      <c r="AJ28" s="189">
        <v>59163.142773447216</v>
      </c>
      <c r="AK28" s="189">
        <v>59163.142773447216</v>
      </c>
      <c r="AL28" s="189">
        <v>59163.142773447216</v>
      </c>
      <c r="AM28" s="189">
        <v>59345.537400228044</v>
      </c>
      <c r="AN28" s="189">
        <v>59338.65386335415</v>
      </c>
      <c r="AO28" s="189">
        <v>59338.65386335415</v>
      </c>
      <c r="AP28" s="189">
        <v>59338.65386335415</v>
      </c>
      <c r="AQ28" s="189">
        <v>59566.319646766198</v>
      </c>
      <c r="AR28" s="189">
        <v>59566.301972412679</v>
      </c>
      <c r="AS28" s="189">
        <v>59566.301972412679</v>
      </c>
      <c r="AT28" s="189">
        <v>59566.301972412679</v>
      </c>
      <c r="AU28" s="189">
        <v>59566.301972412679</v>
      </c>
      <c r="AV28" s="189">
        <v>59566.301972412679</v>
      </c>
      <c r="AW28" s="189">
        <v>59566.301972412679</v>
      </c>
      <c r="AX28" s="189">
        <v>59566.301972412679</v>
      </c>
      <c r="AY28" s="189">
        <v>59560.198412719838</v>
      </c>
      <c r="AZ28" s="189">
        <v>59560.198412719838</v>
      </c>
      <c r="BA28" s="189">
        <v>59560.198412719838</v>
      </c>
      <c r="BB28" s="189">
        <v>59560.198412719838</v>
      </c>
      <c r="BC28" s="189">
        <v>59560.198412719838</v>
      </c>
      <c r="BD28" s="189">
        <v>59560.198412719838</v>
      </c>
      <c r="BE28" s="189">
        <v>59560.198412719838</v>
      </c>
      <c r="BF28" s="189">
        <v>59560.198412719838</v>
      </c>
      <c r="BG28" s="189">
        <v>59560.198412719838</v>
      </c>
      <c r="BH28" s="189">
        <v>59560.198412719838</v>
      </c>
      <c r="BI28" s="189">
        <v>59560.198412719838</v>
      </c>
      <c r="BJ28" s="189">
        <v>59560.198412719838</v>
      </c>
      <c r="BK28" s="189">
        <v>59560.198412719838</v>
      </c>
      <c r="BL28" s="189">
        <v>59560.198412719838</v>
      </c>
      <c r="BM28" s="189">
        <v>59560.198412719838</v>
      </c>
      <c r="BN28" s="189">
        <v>59560.200000000012</v>
      </c>
      <c r="BO28" s="189">
        <v>59628.420000000006</v>
      </c>
      <c r="BP28" s="189">
        <v>59575.950000000004</v>
      </c>
      <c r="BQ28" s="189">
        <v>59575.950000000004</v>
      </c>
      <c r="BR28" s="189">
        <v>59575.950000000004</v>
      </c>
      <c r="BS28" s="189">
        <v>59575.950000000004</v>
      </c>
      <c r="BT28" s="189">
        <v>59575.950000000004</v>
      </c>
      <c r="BU28" s="189">
        <v>59575.950000000004</v>
      </c>
      <c r="BV28" s="189">
        <v>59575.950000000004</v>
      </c>
      <c r="BW28" s="189">
        <v>59571.990000000005</v>
      </c>
      <c r="BX28" s="189">
        <v>59571.990000000005</v>
      </c>
      <c r="BY28" s="189">
        <v>59571.990000000005</v>
      </c>
      <c r="BZ28" s="189">
        <v>59571.990000000005</v>
      </c>
      <c r="CA28" s="189">
        <v>59571.990000000005</v>
      </c>
      <c r="CB28" s="189">
        <v>59708.560000000012</v>
      </c>
      <c r="CC28" s="189">
        <v>59708.560000000012</v>
      </c>
      <c r="CD28" s="189">
        <v>59708.560000000012</v>
      </c>
      <c r="CE28" s="189">
        <v>59708.560000000012</v>
      </c>
      <c r="CF28" s="189">
        <v>59708.560000000012</v>
      </c>
      <c r="CG28" s="189">
        <v>59708.560000000012</v>
      </c>
      <c r="CH28" s="189">
        <v>0</v>
      </c>
      <c r="CI28" s="1"/>
      <c r="CJ28" s="1"/>
      <c r="CK28" s="1"/>
      <c r="CL28" s="1"/>
      <c r="CM28" s="41"/>
      <c r="CN28" s="44" t="s">
        <v>73</v>
      </c>
      <c r="CO28" s="45">
        <f t="shared" si="4"/>
        <v>123</v>
      </c>
      <c r="CP28" s="44" t="str">
        <f t="shared" si="1"/>
        <v>DataGrowthRates!z123</v>
      </c>
      <c r="CQ28" s="44" t="str">
        <f t="shared" si="2"/>
        <v>DataGrowthRates!aa123</v>
      </c>
      <c r="CR28" s="44" t="str">
        <f t="shared" si="3"/>
        <v>DataGrowthRates!ad123</v>
      </c>
      <c r="CS28" s="2"/>
      <c r="CT28" s="49" t="s">
        <v>8</v>
      </c>
      <c r="CU28" s="133">
        <f t="shared" ca="1" si="13"/>
        <v>-5.0392082761966046</v>
      </c>
      <c r="CV28" s="133">
        <f t="shared" ca="1" si="21"/>
        <v>-5.851329051304873</v>
      </c>
      <c r="CW28" s="133">
        <f t="shared" ca="1" si="21"/>
        <v>-5.7987870612383476</v>
      </c>
      <c r="CX28" s="134">
        <f t="shared" ca="1" si="14"/>
        <v>-0.81212077510826841</v>
      </c>
      <c r="CY28" s="134">
        <f t="shared" ca="1" si="15"/>
        <v>-0.75957878504174303</v>
      </c>
      <c r="DB28" s="2">
        <f t="shared" si="5"/>
        <v>28</v>
      </c>
      <c r="DC28" s="44" t="str">
        <f t="shared" si="7"/>
        <v>DataGrowthRates!v28</v>
      </c>
      <c r="DD28" s="44" t="str">
        <f t="shared" si="0"/>
        <v>DataGrowthRates!z28</v>
      </c>
      <c r="DE28" s="44" t="str">
        <f t="shared" si="8"/>
        <v>DataGrowthRates!w28</v>
      </c>
      <c r="DF28" s="44" t="str">
        <f t="shared" si="9"/>
        <v>DataGrowthRates!z28</v>
      </c>
      <c r="DH28" s="48" t="s">
        <v>8</v>
      </c>
      <c r="DI28" s="172">
        <f t="shared" ca="1" si="16"/>
        <v>59.692268120499591</v>
      </c>
      <c r="DJ28" s="172">
        <f t="shared" ca="1" si="10"/>
        <v>62.859909902727566</v>
      </c>
      <c r="DK28" s="172">
        <f t="shared" ca="1" si="11"/>
        <v>-5.0392082761966011</v>
      </c>
      <c r="DL28" s="172">
        <f t="shared" ca="1" si="17"/>
        <v>59.276494801492852</v>
      </c>
      <c r="DM28" s="172">
        <f t="shared" ca="1" si="18"/>
        <v>59.247647848641627</v>
      </c>
      <c r="DN28" s="172">
        <f t="shared" ca="1" si="19"/>
        <v>-0.41577331900673897</v>
      </c>
      <c r="DO28" s="172">
        <f t="shared" ca="1" si="20"/>
        <v>-0.44462027185796416</v>
      </c>
      <c r="DP28" s="171">
        <f t="shared" si="12"/>
        <v>59.708560000000013</v>
      </c>
    </row>
    <row r="29" spans="1:120" x14ac:dyDescent="0.3">
      <c r="A29" s="50" t="s">
        <v>9</v>
      </c>
      <c r="B29" s="60"/>
      <c r="C29" s="184"/>
      <c r="D29" s="184"/>
      <c r="E29" s="184"/>
      <c r="F29" s="184"/>
      <c r="G29" s="184"/>
      <c r="H29" s="184"/>
      <c r="I29" s="184"/>
      <c r="J29" s="184"/>
      <c r="K29" s="184"/>
      <c r="L29" s="184"/>
      <c r="M29" s="184"/>
      <c r="N29" s="184"/>
      <c r="O29" s="184"/>
      <c r="P29" s="184"/>
      <c r="Q29" s="184"/>
      <c r="R29" s="184"/>
      <c r="S29" s="184"/>
      <c r="T29" s="184"/>
      <c r="U29" s="184"/>
      <c r="V29" s="184"/>
      <c r="W29" s="190">
        <v>66926.919283508905</v>
      </c>
      <c r="X29" s="191">
        <v>66711.086675554747</v>
      </c>
      <c r="Y29" s="184">
        <v>67043.816291224954</v>
      </c>
      <c r="Z29" s="184">
        <v>67032.21636192</v>
      </c>
      <c r="AA29" s="196">
        <v>67515.624379763161</v>
      </c>
      <c r="AB29" s="185">
        <v>67603.896022483183</v>
      </c>
      <c r="AC29" s="185">
        <v>67096.481644405518</v>
      </c>
      <c r="AD29" s="184">
        <v>67096.481644405518</v>
      </c>
      <c r="AE29" s="188">
        <v>66963.067866219353</v>
      </c>
      <c r="AF29" s="188">
        <v>66963.067866219353</v>
      </c>
      <c r="AG29" s="188">
        <v>66963.067866219353</v>
      </c>
      <c r="AH29" s="188">
        <v>66963.067866219353</v>
      </c>
      <c r="AI29" s="188">
        <v>66579.113325245373</v>
      </c>
      <c r="AJ29" s="188">
        <v>66579.958742325209</v>
      </c>
      <c r="AK29" s="188">
        <v>66579.958742325209</v>
      </c>
      <c r="AL29" s="188">
        <v>66579.958742325209</v>
      </c>
      <c r="AM29" s="188">
        <v>66952.965986300871</v>
      </c>
      <c r="AN29" s="188">
        <v>66973.831358971453</v>
      </c>
      <c r="AO29" s="188">
        <v>66973.831358971453</v>
      </c>
      <c r="AP29" s="188">
        <v>66973.831358971453</v>
      </c>
      <c r="AQ29" s="188">
        <v>67312.26679935235</v>
      </c>
      <c r="AR29" s="188">
        <v>67300.9584611795</v>
      </c>
      <c r="AS29" s="188">
        <v>67300.9584611795</v>
      </c>
      <c r="AT29" s="188">
        <v>67300.9584611795</v>
      </c>
      <c r="AU29" s="188">
        <v>67300.9584611795</v>
      </c>
      <c r="AV29" s="188">
        <v>67300.9584611795</v>
      </c>
      <c r="AW29" s="188">
        <v>67300.9584611795</v>
      </c>
      <c r="AX29" s="188">
        <v>67300.9584611795</v>
      </c>
      <c r="AY29" s="188">
        <v>67359.145551608133</v>
      </c>
      <c r="AZ29" s="188">
        <v>67322.47888205359</v>
      </c>
      <c r="BA29" s="188">
        <v>67322.47888205359</v>
      </c>
      <c r="BB29" s="188">
        <v>67322.47888205359</v>
      </c>
      <c r="BC29" s="188">
        <v>67322.47888205359</v>
      </c>
      <c r="BD29" s="188">
        <v>67322.47888205359</v>
      </c>
      <c r="BE29" s="188">
        <v>67322.47888205359</v>
      </c>
      <c r="BF29" s="188">
        <v>67322.47888205359</v>
      </c>
      <c r="BG29" s="188">
        <v>67322.47888205359</v>
      </c>
      <c r="BH29" s="188">
        <v>67322.47888205359</v>
      </c>
      <c r="BI29" s="188">
        <v>67322.47888205359</v>
      </c>
      <c r="BJ29" s="188">
        <v>67322.47888205359</v>
      </c>
      <c r="BK29" s="188">
        <v>67322.47888205359</v>
      </c>
      <c r="BL29" s="188">
        <v>67322.47888205359</v>
      </c>
      <c r="BM29" s="188">
        <v>67322.47888205359</v>
      </c>
      <c r="BN29" s="188">
        <v>67322.469999999987</v>
      </c>
      <c r="BO29" s="188">
        <v>67231.799999999988</v>
      </c>
      <c r="BP29" s="188">
        <v>67142.59</v>
      </c>
      <c r="BQ29" s="188">
        <v>67142.59</v>
      </c>
      <c r="BR29" s="188">
        <v>67142.59</v>
      </c>
      <c r="BS29" s="187">
        <v>67142.59</v>
      </c>
      <c r="BT29" s="187">
        <v>67142.59</v>
      </c>
      <c r="BU29" s="187">
        <v>67142.59</v>
      </c>
      <c r="BV29" s="187">
        <v>67142.59</v>
      </c>
      <c r="BW29" s="187">
        <v>67137.08</v>
      </c>
      <c r="BX29" s="187">
        <v>67137.08</v>
      </c>
      <c r="BY29" s="187">
        <v>67137.08</v>
      </c>
      <c r="BZ29" s="187">
        <v>67137.08</v>
      </c>
      <c r="CA29" s="187">
        <v>67137.08</v>
      </c>
      <c r="CB29" s="187">
        <v>67110.12999999999</v>
      </c>
      <c r="CC29" s="187">
        <v>67110.12999999999</v>
      </c>
      <c r="CD29" s="187">
        <v>67110.12999999999</v>
      </c>
      <c r="CE29" s="187">
        <v>67110.12999999999</v>
      </c>
      <c r="CF29" s="187">
        <v>67110.12999999999</v>
      </c>
      <c r="CG29" s="187">
        <v>67110.12999999999</v>
      </c>
      <c r="CH29" s="187">
        <v>0</v>
      </c>
      <c r="CM29" s="41"/>
      <c r="CN29" s="44" t="s">
        <v>74</v>
      </c>
      <c r="CO29" s="45">
        <f t="shared" si="4"/>
        <v>124</v>
      </c>
      <c r="CP29" s="44" t="str">
        <f t="shared" si="1"/>
        <v>DataGrowthRates!aa124</v>
      </c>
      <c r="CQ29" s="44" t="str">
        <f t="shared" si="2"/>
        <v>DataGrowthRates!ab124</v>
      </c>
      <c r="CR29" s="44" t="str">
        <f t="shared" si="3"/>
        <v>DataGrowthRates!ae124</v>
      </c>
      <c r="CS29" s="2"/>
      <c r="CT29" s="48" t="s">
        <v>9</v>
      </c>
      <c r="CU29" s="131">
        <f t="shared" ref="CU29:CW30" ca="1" si="22">INDIRECT(CP25)</f>
        <v>2.2429768855232499</v>
      </c>
      <c r="CV29" s="131">
        <f t="shared" ca="1" si="22"/>
        <v>1.9026478498683748</v>
      </c>
      <c r="CW29" s="131">
        <f t="shared" ca="1" si="22"/>
        <v>2.8410702384897677</v>
      </c>
      <c r="CX29" s="132">
        <f t="shared" ref="CX29:CX30" ca="1" si="23">CV29-CU29</f>
        <v>-0.34032903565487516</v>
      </c>
      <c r="CY29" s="132">
        <f t="shared" ref="CY29:CY30" ca="1" si="24">CW29-CU29</f>
        <v>0.59809335296651778</v>
      </c>
      <c r="DB29" s="2">
        <f t="shared" si="5"/>
        <v>29</v>
      </c>
      <c r="DC29" s="44" t="str">
        <f t="shared" si="7"/>
        <v>DataGrowthRates!w29</v>
      </c>
      <c r="DD29" s="44" t="str">
        <f t="shared" si="0"/>
        <v>DataGrowthRates!aa29</v>
      </c>
      <c r="DE29" s="44" t="str">
        <f t="shared" si="8"/>
        <v>DataGrowthRates!x29</v>
      </c>
      <c r="DF29" s="44" t="str">
        <f t="shared" si="9"/>
        <v>DataGrowthRates!aa29</v>
      </c>
      <c r="DH29" s="48" t="s">
        <v>9</v>
      </c>
      <c r="DI29" s="170">
        <f t="shared" ref="DI29:DI34" ca="1" si="25">INDIRECT(DC29)/1000</f>
        <v>66.926919283508909</v>
      </c>
      <c r="DJ29" s="170">
        <f t="shared" ca="1" si="10"/>
        <v>65.458695865676816</v>
      </c>
      <c r="DK29" s="170">
        <f t="shared" ca="1" si="11"/>
        <v>2.2429768855232473</v>
      </c>
      <c r="DL29" s="170">
        <f t="shared" ref="DL29:DM35" ca="1" si="26">INDIRECT(DE29)/1000</f>
        <v>66.711086675554753</v>
      </c>
      <c r="DM29" s="170">
        <f t="shared" ca="1" si="26"/>
        <v>67.515624379763167</v>
      </c>
      <c r="DN29" s="170">
        <f t="shared" ref="DN29:DN35" ca="1" si="27">(DL29-DI29)</f>
        <v>-0.21583260795415526</v>
      </c>
      <c r="DO29" s="170">
        <f t="shared" ref="DO29:DO35" ca="1" si="28">(DM29-DI29)</f>
        <v>0.58870509625425882</v>
      </c>
      <c r="DP29" s="171">
        <f t="shared" si="12"/>
        <v>67.110129999999984</v>
      </c>
    </row>
    <row r="30" spans="1:120" x14ac:dyDescent="0.3">
      <c r="A30" s="48" t="s">
        <v>10</v>
      </c>
      <c r="B30" s="58"/>
      <c r="C30" s="184"/>
      <c r="D30" s="184"/>
      <c r="E30" s="184"/>
      <c r="F30" s="184"/>
      <c r="G30" s="184"/>
      <c r="H30" s="184"/>
      <c r="I30" s="184"/>
      <c r="J30" s="184"/>
      <c r="K30" s="184"/>
      <c r="L30" s="184"/>
      <c r="M30" s="184"/>
      <c r="N30" s="184"/>
      <c r="O30" s="184"/>
      <c r="P30" s="184"/>
      <c r="Q30" s="184"/>
      <c r="R30" s="184"/>
      <c r="S30" s="184"/>
      <c r="T30" s="184"/>
      <c r="U30" s="184"/>
      <c r="V30" s="184"/>
      <c r="W30" s="184"/>
      <c r="X30" s="190">
        <v>49280.675585072728</v>
      </c>
      <c r="Y30" s="191">
        <v>50061.603205425774</v>
      </c>
      <c r="Z30" s="184">
        <v>49946.47534739496</v>
      </c>
      <c r="AA30" s="184">
        <v>49964.40962072734</v>
      </c>
      <c r="AB30" s="192">
        <v>49968.702597438692</v>
      </c>
      <c r="AC30" s="184">
        <v>50129.952928280465</v>
      </c>
      <c r="AD30" s="184">
        <v>50129.952928280465</v>
      </c>
      <c r="AE30" s="187">
        <v>50050.029011522376</v>
      </c>
      <c r="AF30" s="187">
        <v>50050.029011522376</v>
      </c>
      <c r="AG30" s="187">
        <v>50050.029011522376</v>
      </c>
      <c r="AH30" s="187">
        <v>50050.029011522376</v>
      </c>
      <c r="AI30" s="187">
        <v>49828.259272288873</v>
      </c>
      <c r="AJ30" s="187">
        <v>49827.747502923943</v>
      </c>
      <c r="AK30" s="187">
        <v>49827.747502923943</v>
      </c>
      <c r="AL30" s="187">
        <v>49827.747502923943</v>
      </c>
      <c r="AM30" s="187">
        <v>50158.087410330125</v>
      </c>
      <c r="AN30" s="187">
        <v>50151.504040846849</v>
      </c>
      <c r="AO30" s="187">
        <v>50151.504040846849</v>
      </c>
      <c r="AP30" s="187">
        <v>50151.504040846849</v>
      </c>
      <c r="AQ30" s="187">
        <v>50276.333729581995</v>
      </c>
      <c r="AR30" s="187">
        <v>50254.040148612687</v>
      </c>
      <c r="AS30" s="187">
        <v>50254.040148612687</v>
      </c>
      <c r="AT30" s="187">
        <v>50254.040148612687</v>
      </c>
      <c r="AU30" s="187">
        <v>50254.040148612687</v>
      </c>
      <c r="AV30" s="187">
        <v>50254.040148612687</v>
      </c>
      <c r="AW30" s="187">
        <v>50254.040148612687</v>
      </c>
      <c r="AX30" s="187">
        <v>50254.040148612687</v>
      </c>
      <c r="AY30" s="187">
        <v>50273.687958070012</v>
      </c>
      <c r="AZ30" s="187">
        <v>50243.752299385262</v>
      </c>
      <c r="BA30" s="187">
        <v>50243.752299385262</v>
      </c>
      <c r="BB30" s="187">
        <v>50243.752299385262</v>
      </c>
      <c r="BC30" s="187">
        <v>50243.752299385262</v>
      </c>
      <c r="BD30" s="187">
        <v>50243.752299385262</v>
      </c>
      <c r="BE30" s="187">
        <v>50243.752299385262</v>
      </c>
      <c r="BF30" s="187">
        <v>50243.752299385262</v>
      </c>
      <c r="BG30" s="187">
        <v>50243.752299385262</v>
      </c>
      <c r="BH30" s="187">
        <v>50243.752299385262</v>
      </c>
      <c r="BI30" s="187">
        <v>50243.752299385262</v>
      </c>
      <c r="BJ30" s="187">
        <v>50243.752299385262</v>
      </c>
      <c r="BK30" s="187">
        <v>50243.752299385262</v>
      </c>
      <c r="BL30" s="187">
        <v>50243.752299385262</v>
      </c>
      <c r="BM30" s="187">
        <v>50243.752299385262</v>
      </c>
      <c r="BN30" s="187">
        <v>50243.74</v>
      </c>
      <c r="BO30" s="187">
        <v>50279.65</v>
      </c>
      <c r="BP30" s="187">
        <v>50249.440000000002</v>
      </c>
      <c r="BQ30" s="187">
        <v>50249.440000000002</v>
      </c>
      <c r="BR30" s="187">
        <v>50249.440000000002</v>
      </c>
      <c r="BS30" s="187">
        <v>50249.440000000002</v>
      </c>
      <c r="BT30" s="187">
        <v>50249.440000000002</v>
      </c>
      <c r="BU30" s="187">
        <v>50249.440000000002</v>
      </c>
      <c r="BV30" s="187">
        <v>50249.440000000002</v>
      </c>
      <c r="BW30" s="187">
        <v>50248.25</v>
      </c>
      <c r="BX30" s="187">
        <v>50248.25</v>
      </c>
      <c r="BY30" s="187">
        <v>50248.25</v>
      </c>
      <c r="BZ30" s="187">
        <v>50248.25</v>
      </c>
      <c r="CA30" s="187">
        <v>50248.25</v>
      </c>
      <c r="CB30" s="187">
        <v>50584.78</v>
      </c>
      <c r="CC30" s="187">
        <v>50584.78</v>
      </c>
      <c r="CD30" s="187">
        <v>50584.78</v>
      </c>
      <c r="CE30" s="187">
        <v>50584.78</v>
      </c>
      <c r="CF30" s="187">
        <v>50584.78</v>
      </c>
      <c r="CG30" s="187">
        <v>50584.78</v>
      </c>
      <c r="CH30" s="187">
        <v>0</v>
      </c>
      <c r="CI30" s="2"/>
      <c r="CJ30" s="2"/>
      <c r="CK30" s="2"/>
      <c r="CL30" s="2"/>
      <c r="CM30" s="41"/>
      <c r="CN30" s="44" t="s">
        <v>75</v>
      </c>
      <c r="CO30" s="45">
        <f>CO29+1</f>
        <v>125</v>
      </c>
      <c r="CP30" s="44" t="str">
        <f t="shared" si="1"/>
        <v>DataGrowthRates!ab125</v>
      </c>
      <c r="CQ30" s="44" t="str">
        <f t="shared" si="2"/>
        <v>DataGrowthRates!ac125</v>
      </c>
      <c r="CR30" s="44" t="str">
        <f t="shared" si="3"/>
        <v>DataGrowthRates!af125</v>
      </c>
      <c r="CS30" s="2"/>
      <c r="CT30" s="48" t="s">
        <v>10</v>
      </c>
      <c r="CU30" s="131">
        <f t="shared" ca="1" si="22"/>
        <v>0.41402517386711191</v>
      </c>
      <c r="CV30" s="131">
        <f t="shared" ca="1" si="22"/>
        <v>2.005238865605774</v>
      </c>
      <c r="CW30" s="131">
        <f t="shared" ca="1" si="22"/>
        <v>1.8370830998002643</v>
      </c>
      <c r="CX30" s="132">
        <f t="shared" ca="1" si="23"/>
        <v>1.5912136917386621</v>
      </c>
      <c r="CY30" s="132">
        <f t="shared" ca="1" si="24"/>
        <v>1.4230579259331524</v>
      </c>
      <c r="DB30" s="2">
        <f t="shared" si="5"/>
        <v>30</v>
      </c>
      <c r="DC30" s="44" t="str">
        <f t="shared" si="7"/>
        <v>DataGrowthRates!x30</v>
      </c>
      <c r="DD30" s="44" t="str">
        <f t="shared" si="0"/>
        <v>DataGrowthRates!ab30</v>
      </c>
      <c r="DE30" s="44" t="str">
        <f t="shared" si="8"/>
        <v>DataGrowthRates!y30</v>
      </c>
      <c r="DF30" s="44" t="str">
        <f t="shared" si="9"/>
        <v>DataGrowthRates!ab30</v>
      </c>
      <c r="DH30" s="48" t="s">
        <v>10</v>
      </c>
      <c r="DI30" s="170">
        <f t="shared" ca="1" si="25"/>
        <v>49.280675585072728</v>
      </c>
      <c r="DJ30" s="170">
        <f t="shared" ca="1" si="10"/>
        <v>49.077482453017019</v>
      </c>
      <c r="DK30" s="170">
        <f t="shared" ca="1" si="11"/>
        <v>0.4140251738671204</v>
      </c>
      <c r="DL30" s="170">
        <f t="shared" ca="1" si="26"/>
        <v>50.061603205425776</v>
      </c>
      <c r="DM30" s="170">
        <f t="shared" ca="1" si="26"/>
        <v>49.968702597438693</v>
      </c>
      <c r="DN30" s="170">
        <f t="shared" ca="1" si="27"/>
        <v>0.7809276203530473</v>
      </c>
      <c r="DO30" s="170">
        <f t="shared" ca="1" si="28"/>
        <v>0.6880270123659642</v>
      </c>
      <c r="DP30" s="171">
        <f t="shared" si="12"/>
        <v>50.584780000000002</v>
      </c>
    </row>
    <row r="31" spans="1:120" x14ac:dyDescent="0.3">
      <c r="A31" s="48" t="s">
        <v>11</v>
      </c>
      <c r="B31" s="58"/>
      <c r="C31" s="184"/>
      <c r="D31" s="184"/>
      <c r="E31" s="184"/>
      <c r="F31" s="184"/>
      <c r="G31" s="184"/>
      <c r="H31" s="184"/>
      <c r="I31" s="184"/>
      <c r="J31" s="184"/>
      <c r="K31" s="184"/>
      <c r="L31" s="184"/>
      <c r="M31" s="184"/>
      <c r="N31" s="184"/>
      <c r="O31" s="184"/>
      <c r="P31" s="184"/>
      <c r="Q31" s="184"/>
      <c r="R31" s="184"/>
      <c r="S31" s="184"/>
      <c r="T31" s="184"/>
      <c r="U31" s="184"/>
      <c r="V31" s="184"/>
      <c r="W31" s="184"/>
      <c r="X31" s="184"/>
      <c r="Y31" s="190">
        <v>46354.472037256026</v>
      </c>
      <c r="Z31" s="191">
        <v>46335.600596112112</v>
      </c>
      <c r="AA31" s="184">
        <v>46193.688336658532</v>
      </c>
      <c r="AB31" s="184">
        <v>46246.766105845098</v>
      </c>
      <c r="AC31" s="192">
        <v>46131.66278946391</v>
      </c>
      <c r="AD31" s="184">
        <v>46131.66278946391</v>
      </c>
      <c r="AE31" s="187">
        <v>46039.882142601033</v>
      </c>
      <c r="AF31" s="187">
        <v>46039.882142601033</v>
      </c>
      <c r="AG31" s="187">
        <v>46039.882142601033</v>
      </c>
      <c r="AH31" s="187">
        <v>46039.882142601033</v>
      </c>
      <c r="AI31" s="187">
        <v>45692.203156214215</v>
      </c>
      <c r="AJ31" s="187">
        <v>45688.49259650513</v>
      </c>
      <c r="AK31" s="187">
        <v>45688.49259650513</v>
      </c>
      <c r="AL31" s="187">
        <v>45688.49259650513</v>
      </c>
      <c r="AM31" s="187">
        <v>46026.299655321709</v>
      </c>
      <c r="AN31" s="187">
        <v>46007.836801598125</v>
      </c>
      <c r="AO31" s="187">
        <v>46007.836801598125</v>
      </c>
      <c r="AP31" s="187">
        <v>46007.836801598125</v>
      </c>
      <c r="AQ31" s="187">
        <v>46089.338253236856</v>
      </c>
      <c r="AR31" s="187">
        <v>46071.568007536676</v>
      </c>
      <c r="AS31" s="187">
        <v>46071.568007536676</v>
      </c>
      <c r="AT31" s="187">
        <v>46071.568007536676</v>
      </c>
      <c r="AU31" s="187">
        <v>46071.568007536676</v>
      </c>
      <c r="AV31" s="187">
        <v>46071.568007536676</v>
      </c>
      <c r="AW31" s="187">
        <v>46071.568007536676</v>
      </c>
      <c r="AX31" s="187">
        <v>46071.568007536676</v>
      </c>
      <c r="AY31" s="187">
        <v>46093.590722206114</v>
      </c>
      <c r="AZ31" s="187">
        <v>46076.169623768605</v>
      </c>
      <c r="BA31" s="187">
        <v>46076.169623768605</v>
      </c>
      <c r="BB31" s="187">
        <v>46076.169623768605</v>
      </c>
      <c r="BC31" s="187">
        <v>46076.169623768605</v>
      </c>
      <c r="BD31" s="187">
        <v>46076.169623768605</v>
      </c>
      <c r="BE31" s="187">
        <v>46076.169623768605</v>
      </c>
      <c r="BF31" s="187">
        <v>46076.169623768605</v>
      </c>
      <c r="BG31" s="187">
        <v>46076.169623768605</v>
      </c>
      <c r="BH31" s="187">
        <v>46076.169623768605</v>
      </c>
      <c r="BI31" s="187">
        <v>46076.169623768605</v>
      </c>
      <c r="BJ31" s="187">
        <v>46076.169623768605</v>
      </c>
      <c r="BK31" s="187">
        <v>46076.169623768605</v>
      </c>
      <c r="BL31" s="187">
        <v>46076.169623768605</v>
      </c>
      <c r="BM31" s="187">
        <v>46076.169623768605</v>
      </c>
      <c r="BN31" s="187">
        <v>46076.180000000008</v>
      </c>
      <c r="BO31" s="187">
        <v>46105.350000000006</v>
      </c>
      <c r="BP31" s="187">
        <v>46088.609999999993</v>
      </c>
      <c r="BQ31" s="187">
        <v>46088.609999999993</v>
      </c>
      <c r="BR31" s="187">
        <v>46088.609999999993</v>
      </c>
      <c r="BS31" s="187">
        <v>46088.609999999993</v>
      </c>
      <c r="BT31" s="187">
        <v>46088.609999999993</v>
      </c>
      <c r="BU31" s="187">
        <v>46088.609999999993</v>
      </c>
      <c r="BV31" s="187">
        <v>46088.609999999993</v>
      </c>
      <c r="BW31" s="187">
        <v>46088.399999999994</v>
      </c>
      <c r="BX31" s="187">
        <v>46088.399999999994</v>
      </c>
      <c r="BY31" s="187">
        <v>46088.399999999994</v>
      </c>
      <c r="BZ31" s="187">
        <v>46088.399999999994</v>
      </c>
      <c r="CA31" s="187">
        <v>46088.399999999994</v>
      </c>
      <c r="CB31" s="187">
        <v>46313.81</v>
      </c>
      <c r="CC31" s="187">
        <v>46313.81</v>
      </c>
      <c r="CD31" s="187">
        <v>46313.81</v>
      </c>
      <c r="CE31" s="187">
        <v>46313.81</v>
      </c>
      <c r="CF31" s="187">
        <v>46313.81</v>
      </c>
      <c r="CG31" s="187">
        <v>46313.81</v>
      </c>
      <c r="CH31" s="187">
        <v>0</v>
      </c>
      <c r="CI31" s="2"/>
      <c r="CJ31" s="2"/>
      <c r="CK31" s="2"/>
      <c r="CL31" s="2"/>
      <c r="CM31" s="41" t="s">
        <v>76</v>
      </c>
      <c r="CN31" s="44" t="str">
        <f t="shared" ref="CN31:CN56" si="29">$CM$31&amp;CN5</f>
        <v>aa</v>
      </c>
      <c r="CO31" s="45">
        <f t="shared" si="4"/>
        <v>126</v>
      </c>
      <c r="CP31" s="44" t="str">
        <f>CP$4&amp;CN33&amp;CO31</f>
        <v>DataGrowthRates!ac126</v>
      </c>
      <c r="CQ31" s="44" t="str">
        <f>CQ$4&amp;CN34&amp;CO31</f>
        <v>DataGrowthRates!ad126</v>
      </c>
      <c r="CR31" s="44" t="str">
        <f>CR$4&amp;CN37&amp;CO31</f>
        <v>DataGrowthRates!ag126</v>
      </c>
      <c r="CS31" s="2"/>
      <c r="CT31" s="48" t="s">
        <v>11</v>
      </c>
      <c r="CU31" s="131">
        <f t="shared" ref="CU31:CU32" ca="1" si="30">INDIRECT(CP27)</f>
        <v>0.28753834641651099</v>
      </c>
      <c r="CV31" s="131">
        <f t="shared" ref="CV31:CV32" ca="1" si="31">INDIRECT(CQ27)</f>
        <v>0.24620620855168532</v>
      </c>
      <c r="CW31" s="131">
        <f t="shared" ref="CW31:CW32" ca="1" si="32">INDIRECT(CR27)</f>
        <v>8.1005945506048893E-2</v>
      </c>
      <c r="CX31" s="132">
        <f t="shared" ref="CX31:CX32" ca="1" si="33">CV31-CU31</f>
        <v>-4.1332137864825674E-2</v>
      </c>
      <c r="CY31" s="132">
        <f t="shared" ref="CY31:CY32" ca="1" si="34">CW31-CU31</f>
        <v>-0.2065324009104621</v>
      </c>
      <c r="DB31" s="2">
        <f t="shared" si="5"/>
        <v>31</v>
      </c>
      <c r="DC31" s="44" t="str">
        <f t="shared" si="7"/>
        <v>DataGrowthRates!y31</v>
      </c>
      <c r="DD31" s="44" t="str">
        <f t="shared" si="0"/>
        <v>DataGrowthRates!ac31</v>
      </c>
      <c r="DE31" s="44" t="str">
        <f t="shared" si="8"/>
        <v>DataGrowthRates!z31</v>
      </c>
      <c r="DF31" s="44" t="str">
        <f t="shared" si="9"/>
        <v>DataGrowthRates!ac31</v>
      </c>
      <c r="DH31" s="48" t="s">
        <v>11</v>
      </c>
      <c r="DI31" s="170">
        <f t="shared" ca="1" si="25"/>
        <v>46.354472037256023</v>
      </c>
      <c r="DJ31" s="170">
        <f t="shared" ca="1" si="10"/>
        <v>46.221567306933871</v>
      </c>
      <c r="DK31" s="170">
        <f t="shared" ca="1" si="11"/>
        <v>0.28753834641651227</v>
      </c>
      <c r="DL31" s="170">
        <f t="shared" ca="1" si="26"/>
        <v>46.335600596112108</v>
      </c>
      <c r="DM31" s="170">
        <f t="shared" ca="1" si="26"/>
        <v>46.13166278946391</v>
      </c>
      <c r="DN31" s="170">
        <f t="shared" ca="1" si="27"/>
        <v>-1.8871441143915035E-2</v>
      </c>
      <c r="DO31" s="170">
        <f t="shared" ca="1" si="28"/>
        <v>-0.22280924779211375</v>
      </c>
      <c r="DP31" s="171">
        <f t="shared" si="12"/>
        <v>46.313809999999997</v>
      </c>
    </row>
    <row r="32" spans="1:120" x14ac:dyDescent="0.3">
      <c r="A32" s="49" t="s">
        <v>26</v>
      </c>
      <c r="B32" s="59"/>
      <c r="C32" s="186"/>
      <c r="D32" s="186"/>
      <c r="E32" s="186"/>
      <c r="F32" s="186"/>
      <c r="G32" s="186"/>
      <c r="H32" s="186"/>
      <c r="I32" s="186"/>
      <c r="J32" s="186"/>
      <c r="K32" s="186"/>
      <c r="L32" s="186"/>
      <c r="M32" s="186"/>
      <c r="N32" s="186"/>
      <c r="O32" s="186"/>
      <c r="P32" s="186"/>
      <c r="Q32" s="186"/>
      <c r="R32" s="186"/>
      <c r="S32" s="186"/>
      <c r="T32" s="186"/>
      <c r="U32" s="186"/>
      <c r="V32" s="186"/>
      <c r="W32" s="186"/>
      <c r="X32" s="186"/>
      <c r="Y32" s="186"/>
      <c r="Z32" s="193">
        <v>63213.603973694415</v>
      </c>
      <c r="AA32" s="194">
        <v>63792.908511910289</v>
      </c>
      <c r="AB32" s="186">
        <v>63890.59264085543</v>
      </c>
      <c r="AC32" s="186">
        <v>64090.210291406154</v>
      </c>
      <c r="AD32" s="195">
        <v>64090.210291406154</v>
      </c>
      <c r="AE32" s="189">
        <v>63959.416507575603</v>
      </c>
      <c r="AF32" s="189">
        <v>63959.416507575603</v>
      </c>
      <c r="AG32" s="189">
        <v>63959.416507575603</v>
      </c>
      <c r="AH32" s="189">
        <v>63959.416507575603</v>
      </c>
      <c r="AI32" s="189">
        <v>63808.668461947462</v>
      </c>
      <c r="AJ32" s="189">
        <v>63809.850641108271</v>
      </c>
      <c r="AK32" s="189">
        <v>63809.850641108271</v>
      </c>
      <c r="AL32" s="189">
        <v>63809.850641108271</v>
      </c>
      <c r="AM32" s="189">
        <v>64200.013316862751</v>
      </c>
      <c r="AN32" s="189">
        <v>64206.53432840907</v>
      </c>
      <c r="AO32" s="189">
        <v>64206.53432840907</v>
      </c>
      <c r="AP32" s="189">
        <v>64206.53432840907</v>
      </c>
      <c r="AQ32" s="189">
        <v>64521.184252451501</v>
      </c>
      <c r="AR32" s="189">
        <v>64527.323064602482</v>
      </c>
      <c r="AS32" s="189">
        <v>64527.323064602482</v>
      </c>
      <c r="AT32" s="189">
        <v>64527.323064602482</v>
      </c>
      <c r="AU32" s="189">
        <v>64527.323064602482</v>
      </c>
      <c r="AV32" s="189">
        <v>64527.323064602482</v>
      </c>
      <c r="AW32" s="189">
        <v>64527.323064602482</v>
      </c>
      <c r="AX32" s="189">
        <v>64527.323064602482</v>
      </c>
      <c r="AY32" s="189">
        <v>64585.595334560196</v>
      </c>
      <c r="AZ32" s="189">
        <v>64665.997186445515</v>
      </c>
      <c r="BA32" s="189">
        <v>64665.997186445515</v>
      </c>
      <c r="BB32" s="189">
        <v>64665.997186445515</v>
      </c>
      <c r="BC32" s="189">
        <v>64665.997186445515</v>
      </c>
      <c r="BD32" s="189">
        <v>64665.997186445515</v>
      </c>
      <c r="BE32" s="189">
        <v>64665.997186445515</v>
      </c>
      <c r="BF32" s="189">
        <v>64665.997186445515</v>
      </c>
      <c r="BG32" s="189">
        <v>64665.997186445515</v>
      </c>
      <c r="BH32" s="189">
        <v>64665.997186445515</v>
      </c>
      <c r="BI32" s="189">
        <v>64665.997186445515</v>
      </c>
      <c r="BJ32" s="189">
        <v>64665.997186445515</v>
      </c>
      <c r="BK32" s="189">
        <v>64665.997186445515</v>
      </c>
      <c r="BL32" s="189">
        <v>64665.997186445515</v>
      </c>
      <c r="BM32" s="189">
        <v>64665.997186445515</v>
      </c>
      <c r="BN32" s="189">
        <v>64666.009999999995</v>
      </c>
      <c r="BO32" s="189">
        <v>64672.819999999992</v>
      </c>
      <c r="BP32" s="189">
        <v>64596.03</v>
      </c>
      <c r="BQ32" s="189">
        <v>64596.03</v>
      </c>
      <c r="BR32" s="189">
        <v>64596.03</v>
      </c>
      <c r="BS32" s="189">
        <v>64596.03</v>
      </c>
      <c r="BT32" s="189">
        <v>64596.03</v>
      </c>
      <c r="BU32" s="189">
        <v>64596.03</v>
      </c>
      <c r="BV32" s="189">
        <v>64596.03</v>
      </c>
      <c r="BW32" s="189">
        <v>64591.42</v>
      </c>
      <c r="BX32" s="189">
        <v>64591.42</v>
      </c>
      <c r="BY32" s="189">
        <v>64591.42</v>
      </c>
      <c r="BZ32" s="189">
        <v>64591.42</v>
      </c>
      <c r="CA32" s="189">
        <v>64591.42</v>
      </c>
      <c r="CB32" s="189">
        <v>64723.78</v>
      </c>
      <c r="CC32" s="189">
        <v>64723.78</v>
      </c>
      <c r="CD32" s="189">
        <v>64723.78</v>
      </c>
      <c r="CE32" s="189">
        <v>64723.78</v>
      </c>
      <c r="CF32" s="189">
        <v>64723.78</v>
      </c>
      <c r="CG32" s="189">
        <v>64723.78</v>
      </c>
      <c r="CH32" s="189">
        <v>0</v>
      </c>
      <c r="CI32" s="2"/>
      <c r="CJ32" s="2"/>
      <c r="CK32" s="2"/>
      <c r="CL32" s="2"/>
      <c r="CM32" s="41"/>
      <c r="CN32" s="44" t="str">
        <f t="shared" si="29"/>
        <v>ab</v>
      </c>
      <c r="CO32" s="45">
        <f t="shared" si="4"/>
        <v>127</v>
      </c>
      <c r="CP32" s="44" t="str">
        <f t="shared" ref="CP32:CP47" si="35">CP$4&amp;CN34&amp;CO32</f>
        <v>DataGrowthRates!ad127</v>
      </c>
      <c r="CQ32" s="44" t="str">
        <f t="shared" ref="CQ32:CQ47" si="36">CQ$4&amp;CN35&amp;CO32</f>
        <v>DataGrowthRates!ae127</v>
      </c>
      <c r="CR32" s="44" t="str">
        <f t="shared" ref="CR32:CR47" si="37">CR$4&amp;CN38&amp;CO32</f>
        <v>DataGrowthRates!ah127</v>
      </c>
      <c r="CS32" s="2"/>
      <c r="CT32" s="49" t="s">
        <v>26</v>
      </c>
      <c r="CU32" s="133">
        <f t="shared" ca="1" si="30"/>
        <v>6.6938625735565287</v>
      </c>
      <c r="CV32" s="133">
        <f t="shared" ca="1" si="31"/>
        <v>7.4785432165261057</v>
      </c>
      <c r="CW32" s="133">
        <f t="shared" ca="1" si="32"/>
        <v>7.9211830021471403</v>
      </c>
      <c r="CX32" s="134">
        <f t="shared" ca="1" si="33"/>
        <v>0.78468064296957696</v>
      </c>
      <c r="CY32" s="134">
        <f t="shared" ca="1" si="34"/>
        <v>1.2273204285906116</v>
      </c>
      <c r="DB32" s="2">
        <f>DB31+1</f>
        <v>32</v>
      </c>
      <c r="DC32" s="44" t="str">
        <f t="shared" si="7"/>
        <v>DataGrowthRates!z32</v>
      </c>
      <c r="DD32" s="44" t="str">
        <f t="shared" si="0"/>
        <v>DataGrowthRates!ad32</v>
      </c>
      <c r="DE32" s="44" t="str">
        <f t="shared" si="8"/>
        <v>DataGrowthRates!aa32</v>
      </c>
      <c r="DF32" s="44" t="str">
        <f t="shared" si="9"/>
        <v>DataGrowthRates!ad32</v>
      </c>
      <c r="DH32" s="48" t="s">
        <v>26</v>
      </c>
      <c r="DI32" s="172">
        <f t="shared" ca="1" si="25"/>
        <v>63.213603973694418</v>
      </c>
      <c r="DJ32" s="172">
        <f t="shared" ca="1" si="10"/>
        <v>59.247647848641627</v>
      </c>
      <c r="DK32" s="172">
        <f t="shared" ca="1" si="11"/>
        <v>6.6938625735565287</v>
      </c>
      <c r="DL32" s="172">
        <f t="shared" ca="1" si="26"/>
        <v>63.792908511910291</v>
      </c>
      <c r="DM32" s="172">
        <f t="shared" ca="1" si="26"/>
        <v>64.090210291406152</v>
      </c>
      <c r="DN32" s="172">
        <f t="shared" ca="1" si="27"/>
        <v>0.57930453821587236</v>
      </c>
      <c r="DO32" s="172">
        <f t="shared" ca="1" si="28"/>
        <v>0.87660631771173314</v>
      </c>
      <c r="DP32" s="171">
        <f t="shared" si="12"/>
        <v>64.723780000000005</v>
      </c>
    </row>
    <row r="33" spans="1:120" x14ac:dyDescent="0.3">
      <c r="A33" s="50" t="s">
        <v>101</v>
      </c>
      <c r="B33" s="60"/>
      <c r="C33" s="184"/>
      <c r="D33" s="184"/>
      <c r="E33" s="184"/>
      <c r="F33" s="184"/>
      <c r="G33" s="184"/>
      <c r="H33" s="184"/>
      <c r="I33" s="184"/>
      <c r="J33" s="184"/>
      <c r="K33" s="184"/>
      <c r="L33" s="184"/>
      <c r="M33" s="184"/>
      <c r="N33" s="184"/>
      <c r="O33" s="184"/>
      <c r="P33" s="184"/>
      <c r="Q33" s="184"/>
      <c r="R33" s="184"/>
      <c r="S33" s="184"/>
      <c r="T33" s="184"/>
      <c r="U33" s="184"/>
      <c r="V33" s="184"/>
      <c r="W33" s="184"/>
      <c r="X33" s="184"/>
      <c r="Y33" s="184"/>
      <c r="Z33" s="184"/>
      <c r="AA33" s="190">
        <v>63278.737582606445</v>
      </c>
      <c r="AB33" s="191">
        <v>63169.025922167239</v>
      </c>
      <c r="AC33" s="184">
        <v>62731.798611148057</v>
      </c>
      <c r="AD33" s="184">
        <v>62804.859570182198</v>
      </c>
      <c r="AE33" s="196">
        <v>62987.628118806788</v>
      </c>
      <c r="AF33" s="185">
        <v>62987.628118806788</v>
      </c>
      <c r="AG33" s="185">
        <v>62987.628118806788</v>
      </c>
      <c r="AH33" s="184">
        <v>62987.628118806788</v>
      </c>
      <c r="AI33" s="188">
        <v>62617.862572357175</v>
      </c>
      <c r="AJ33" s="188">
        <v>62623.305285529023</v>
      </c>
      <c r="AK33" s="188">
        <v>62623.305285529023</v>
      </c>
      <c r="AL33" s="188">
        <v>62623.305285529023</v>
      </c>
      <c r="AM33" s="188">
        <v>62836.26177247319</v>
      </c>
      <c r="AN33" s="188">
        <v>62852.839175687252</v>
      </c>
      <c r="AO33" s="188">
        <v>62852.839175687252</v>
      </c>
      <c r="AP33" s="188">
        <v>62852.839175687252</v>
      </c>
      <c r="AQ33" s="188">
        <v>63144.815272336142</v>
      </c>
      <c r="AR33" s="188">
        <v>63135.971593841175</v>
      </c>
      <c r="AS33" s="188">
        <v>63135.971593841175</v>
      </c>
      <c r="AT33" s="188">
        <v>63135.971593841175</v>
      </c>
      <c r="AU33" s="188">
        <v>63135.971593841175</v>
      </c>
      <c r="AV33" s="188">
        <v>63135.971593841175</v>
      </c>
      <c r="AW33" s="188">
        <v>63135.971593841175</v>
      </c>
      <c r="AX33" s="188">
        <v>63135.971593841175</v>
      </c>
      <c r="AY33" s="188">
        <v>63189.595028113494</v>
      </c>
      <c r="AZ33" s="188">
        <v>63195.268014397232</v>
      </c>
      <c r="BA33" s="188">
        <v>63195.268014397232</v>
      </c>
      <c r="BB33" s="188">
        <v>63195.268014397232</v>
      </c>
      <c r="BC33" s="188">
        <v>63195.268014397232</v>
      </c>
      <c r="BD33" s="188">
        <v>63195.268014397232</v>
      </c>
      <c r="BE33" s="188">
        <v>63195.268014397232</v>
      </c>
      <c r="BF33" s="188">
        <v>63195.268014397232</v>
      </c>
      <c r="BG33" s="188">
        <v>63195.268014397232</v>
      </c>
      <c r="BH33" s="188">
        <v>63195.268014397232</v>
      </c>
      <c r="BI33" s="188">
        <v>63195.268014397232</v>
      </c>
      <c r="BJ33" s="188">
        <v>63195.268014397232</v>
      </c>
      <c r="BK33" s="188">
        <v>63195.268014397232</v>
      </c>
      <c r="BL33" s="188">
        <v>63195.268014397232</v>
      </c>
      <c r="BM33" s="188">
        <v>63195.268014397232</v>
      </c>
      <c r="BN33" s="188">
        <v>63195.28</v>
      </c>
      <c r="BO33" s="188">
        <v>63143.71</v>
      </c>
      <c r="BP33" s="188">
        <v>63059.48</v>
      </c>
      <c r="BQ33" s="188">
        <v>63059.48</v>
      </c>
      <c r="BR33" s="188">
        <v>63059.48</v>
      </c>
      <c r="BS33" s="187">
        <v>63059.48</v>
      </c>
      <c r="BT33" s="187">
        <v>63059.48</v>
      </c>
      <c r="BU33" s="187">
        <v>63059.48</v>
      </c>
      <c r="BV33" s="187">
        <v>63059.48</v>
      </c>
      <c r="BW33" s="187">
        <v>63052.85</v>
      </c>
      <c r="BX33" s="187">
        <v>63052.85</v>
      </c>
      <c r="BY33" s="187">
        <v>63052.85</v>
      </c>
      <c r="BZ33" s="187">
        <v>63052.85</v>
      </c>
      <c r="CA33" s="187">
        <v>63052.85</v>
      </c>
      <c r="CB33" s="187">
        <v>62953.35</v>
      </c>
      <c r="CC33" s="187">
        <v>62953.35</v>
      </c>
      <c r="CD33" s="187">
        <v>62953.35</v>
      </c>
      <c r="CE33" s="187">
        <v>62953.35</v>
      </c>
      <c r="CF33" s="187">
        <v>62953.35</v>
      </c>
      <c r="CG33" s="187">
        <v>62953.35</v>
      </c>
      <c r="CH33" s="187">
        <v>0</v>
      </c>
      <c r="CI33" s="2"/>
      <c r="CJ33" s="2"/>
      <c r="CK33" s="2"/>
      <c r="CL33" s="2"/>
      <c r="CM33" s="41"/>
      <c r="CN33" s="44" t="str">
        <f t="shared" si="29"/>
        <v>ac</v>
      </c>
      <c r="CO33" s="45">
        <f t="shared" si="4"/>
        <v>128</v>
      </c>
      <c r="CP33" s="44" t="str">
        <f t="shared" si="35"/>
        <v>DataGrowthRates!ae128</v>
      </c>
      <c r="CQ33" s="44" t="str">
        <f t="shared" si="36"/>
        <v>DataGrowthRates!af128</v>
      </c>
      <c r="CR33" s="44" t="str">
        <f t="shared" si="37"/>
        <v>DataGrowthRates!ai128</v>
      </c>
      <c r="CS33" s="2"/>
      <c r="CT33" s="48" t="s">
        <v>101</v>
      </c>
      <c r="CU33" s="131">
        <f t="shared" ref="CU33:CU36" ca="1" si="38">INDIRECT(CP29)</f>
        <v>-6.2754167440191244</v>
      </c>
      <c r="CV33" s="131">
        <f t="shared" ref="CV33:CV36" ca="1" si="39">INDIRECT(CQ29)</f>
        <v>-6.5600806480754148</v>
      </c>
      <c r="CW33" s="131">
        <f t="shared" ref="CW33:CW36" ca="1" si="40">INDIRECT(CR29)</f>
        <v>-5.9367646586246732</v>
      </c>
      <c r="CX33" s="132">
        <f t="shared" ref="CX33:CX36" ca="1" si="41">CV33-CU33</f>
        <v>-0.28466390405629038</v>
      </c>
      <c r="CY33" s="132">
        <f t="shared" ref="CY33:CY36" ca="1" si="42">CW33-CU33</f>
        <v>0.33865208539445124</v>
      </c>
      <c r="DB33" s="2">
        <f>DB32+1</f>
        <v>33</v>
      </c>
      <c r="DC33" s="44" t="str">
        <f t="shared" si="7"/>
        <v>DataGrowthRates!aa33</v>
      </c>
      <c r="DD33" s="44" t="str">
        <f t="shared" si="0"/>
        <v>DataGrowthRates!ae33</v>
      </c>
      <c r="DE33" s="44" t="str">
        <f t="shared" si="8"/>
        <v>DataGrowthRates!ab33</v>
      </c>
      <c r="DF33" s="44" t="str">
        <f t="shared" si="9"/>
        <v>DataGrowthRates!ae33</v>
      </c>
      <c r="DH33" s="48" t="s">
        <v>101</v>
      </c>
      <c r="DI33" s="170">
        <f t="shared" ca="1" si="25"/>
        <v>63.278737582606446</v>
      </c>
      <c r="DJ33" s="170">
        <f t="shared" ca="1" si="10"/>
        <v>67.515624379763167</v>
      </c>
      <c r="DK33" s="170">
        <f t="shared" ca="1" si="11"/>
        <v>-6.2754167440191324</v>
      </c>
      <c r="DL33" s="170">
        <f t="shared" ca="1" si="26"/>
        <v>63.169025922167236</v>
      </c>
      <c r="DM33" s="170">
        <f t="shared" ca="1" si="26"/>
        <v>62.987628118806789</v>
      </c>
      <c r="DN33" s="170">
        <f t="shared" ca="1" si="27"/>
        <v>-0.10971166043920988</v>
      </c>
      <c r="DO33" s="170">
        <f t="shared" ca="1" si="28"/>
        <v>-0.29110946379965696</v>
      </c>
      <c r="DP33" s="171">
        <f t="shared" si="12"/>
        <v>62.95335</v>
      </c>
    </row>
    <row r="34" spans="1:120" x14ac:dyDescent="0.3">
      <c r="A34" s="48" t="s">
        <v>102</v>
      </c>
      <c r="B34" s="58"/>
      <c r="C34" s="184"/>
      <c r="D34" s="184"/>
      <c r="E34" s="184"/>
      <c r="F34" s="184"/>
      <c r="G34" s="184"/>
      <c r="H34" s="184"/>
      <c r="I34" s="184"/>
      <c r="J34" s="184"/>
      <c r="K34" s="184"/>
      <c r="L34" s="184"/>
      <c r="M34" s="184"/>
      <c r="N34" s="184"/>
      <c r="O34" s="184"/>
      <c r="P34" s="184"/>
      <c r="Q34" s="184"/>
      <c r="R34" s="184"/>
      <c r="S34" s="184"/>
      <c r="T34" s="184"/>
      <c r="U34" s="184"/>
      <c r="V34" s="184"/>
      <c r="W34" s="184"/>
      <c r="X34" s="184"/>
      <c r="Y34" s="184"/>
      <c r="Z34" s="184"/>
      <c r="AA34" s="184"/>
      <c r="AB34" s="190">
        <v>47244.80053633709</v>
      </c>
      <c r="AC34" s="191">
        <v>47096.14802008291</v>
      </c>
      <c r="AD34" s="184">
        <v>47123.601613668085</v>
      </c>
      <c r="AE34" s="184">
        <v>47362.639163512336</v>
      </c>
      <c r="AF34" s="192">
        <v>47362.639163512336</v>
      </c>
      <c r="AG34" s="184">
        <v>47362.639163512336</v>
      </c>
      <c r="AH34" s="184">
        <v>47362.639163512336</v>
      </c>
      <c r="AI34" s="187">
        <v>47278.674596787052</v>
      </c>
      <c r="AJ34" s="187">
        <v>47274.803604604575</v>
      </c>
      <c r="AK34" s="187">
        <v>47274.803604604575</v>
      </c>
      <c r="AL34" s="187">
        <v>47274.803604604575</v>
      </c>
      <c r="AM34" s="187">
        <v>47497.23249897614</v>
      </c>
      <c r="AN34" s="187">
        <v>47508.833986372047</v>
      </c>
      <c r="AO34" s="187">
        <v>47508.833986372047</v>
      </c>
      <c r="AP34" s="187">
        <v>47508.833986372047</v>
      </c>
      <c r="AQ34" s="187">
        <v>47622.589021905704</v>
      </c>
      <c r="AR34" s="187">
        <v>47607.313577232577</v>
      </c>
      <c r="AS34" s="187">
        <v>47607.313577232577</v>
      </c>
      <c r="AT34" s="187">
        <v>47607.313577232577</v>
      </c>
      <c r="AU34" s="187">
        <v>47607.313577232577</v>
      </c>
      <c r="AV34" s="187">
        <v>47607.313577232577</v>
      </c>
      <c r="AW34" s="187">
        <v>47607.313577232577</v>
      </c>
      <c r="AX34" s="187">
        <v>47607.313577232577</v>
      </c>
      <c r="AY34" s="187">
        <v>47624.062710868893</v>
      </c>
      <c r="AZ34" s="187">
        <v>47648.89398040605</v>
      </c>
      <c r="BA34" s="187">
        <v>47648.89398040605</v>
      </c>
      <c r="BB34" s="187">
        <v>47648.89398040605</v>
      </c>
      <c r="BC34" s="187">
        <v>47648.89398040605</v>
      </c>
      <c r="BD34" s="187">
        <v>47648.89398040605</v>
      </c>
      <c r="BE34" s="187">
        <v>47648.89398040605</v>
      </c>
      <c r="BF34" s="187">
        <v>47648.89398040605</v>
      </c>
      <c r="BG34" s="187">
        <v>47648.89398040605</v>
      </c>
      <c r="BH34" s="187">
        <v>47648.89398040605</v>
      </c>
      <c r="BI34" s="187">
        <v>47648.89398040605</v>
      </c>
      <c r="BJ34" s="187">
        <v>47648.89398040605</v>
      </c>
      <c r="BK34" s="187">
        <v>47648.89398040605</v>
      </c>
      <c r="BL34" s="187">
        <v>47648.89398040605</v>
      </c>
      <c r="BM34" s="187">
        <v>47648.89398040605</v>
      </c>
      <c r="BN34" s="187">
        <v>47648.88</v>
      </c>
      <c r="BO34" s="187">
        <v>47697.51</v>
      </c>
      <c r="BP34" s="187">
        <v>47669.93</v>
      </c>
      <c r="BQ34" s="187">
        <v>47669.93</v>
      </c>
      <c r="BR34" s="187">
        <v>47669.93</v>
      </c>
      <c r="BS34" s="187">
        <v>47669.93</v>
      </c>
      <c r="BT34" s="187">
        <v>47669.93</v>
      </c>
      <c r="BU34" s="187">
        <v>47669.93</v>
      </c>
      <c r="BV34" s="187">
        <v>47669.93</v>
      </c>
      <c r="BW34" s="187">
        <v>47668.5</v>
      </c>
      <c r="BX34" s="187">
        <v>47668.5</v>
      </c>
      <c r="BY34" s="187">
        <v>47668.5</v>
      </c>
      <c r="BZ34" s="187">
        <v>47668.5</v>
      </c>
      <c r="CA34" s="187">
        <v>47668.5</v>
      </c>
      <c r="CB34" s="187">
        <v>47828.3</v>
      </c>
      <c r="CC34" s="187">
        <v>47828.3</v>
      </c>
      <c r="CD34" s="187">
        <v>47828.3</v>
      </c>
      <c r="CE34" s="187">
        <v>47828.3</v>
      </c>
      <c r="CF34" s="187">
        <v>47828.3</v>
      </c>
      <c r="CG34" s="187">
        <v>47828.3</v>
      </c>
      <c r="CH34" s="187">
        <v>0</v>
      </c>
      <c r="CM34" s="41"/>
      <c r="CN34" s="44" t="str">
        <f t="shared" si="29"/>
        <v>ad</v>
      </c>
      <c r="CO34" s="45">
        <f t="shared" si="4"/>
        <v>129</v>
      </c>
      <c r="CP34" s="44" t="str">
        <f t="shared" si="35"/>
        <v>DataGrowthRates!af129</v>
      </c>
      <c r="CQ34" s="44" t="str">
        <f t="shared" si="36"/>
        <v>DataGrowthRates!ag129</v>
      </c>
      <c r="CR34" s="44" t="str">
        <f t="shared" si="37"/>
        <v>DataGrowthRates!aj129</v>
      </c>
      <c r="CS34" s="2"/>
      <c r="CT34" s="48" t="s">
        <v>102</v>
      </c>
      <c r="CU34" s="131">
        <f t="shared" ca="1" si="38"/>
        <v>-5.4512163004232663</v>
      </c>
      <c r="CV34" s="131">
        <f t="shared" ca="1" si="39"/>
        <v>-6.0518806242206837</v>
      </c>
      <c r="CW34" s="131">
        <f t="shared" ca="1" si="40"/>
        <v>-5.3694071733531983</v>
      </c>
      <c r="CX34" s="132">
        <f t="shared" ca="1" si="41"/>
        <v>-0.60066432379741741</v>
      </c>
      <c r="CY34" s="132">
        <f t="shared" ca="1" si="42"/>
        <v>8.1809127070068044E-2</v>
      </c>
      <c r="DB34" s="2">
        <f>DB33+1</f>
        <v>34</v>
      </c>
      <c r="DC34" s="44" t="str">
        <f t="shared" si="7"/>
        <v>DataGrowthRates!ab34</v>
      </c>
      <c r="DD34" s="44" t="str">
        <f t="shared" si="0"/>
        <v>DataGrowthRates!af34</v>
      </c>
      <c r="DE34" s="44" t="str">
        <f t="shared" si="8"/>
        <v>DataGrowthRates!ac34</v>
      </c>
      <c r="DF34" s="44" t="str">
        <f t="shared" si="9"/>
        <v>DataGrowthRates!af34</v>
      </c>
      <c r="DH34" s="48" t="s">
        <v>102</v>
      </c>
      <c r="DI34" s="170">
        <f t="shared" ca="1" si="25"/>
        <v>47.244800536337088</v>
      </c>
      <c r="DJ34" s="170">
        <f t="shared" ca="1" si="10"/>
        <v>49.968702597438693</v>
      </c>
      <c r="DK34" s="170">
        <f t="shared" ca="1" si="11"/>
        <v>-5.4512163004232708</v>
      </c>
      <c r="DL34" s="170">
        <f t="shared" ca="1" si="26"/>
        <v>47.096148020082907</v>
      </c>
      <c r="DM34" s="170">
        <f t="shared" ca="1" si="26"/>
        <v>47.362639163512334</v>
      </c>
      <c r="DN34" s="170">
        <f t="shared" ca="1" si="27"/>
        <v>-0.14865251625418097</v>
      </c>
      <c r="DO34" s="170">
        <f t="shared" ca="1" si="28"/>
        <v>0.11783862717524585</v>
      </c>
      <c r="DP34" s="171">
        <f t="shared" si="12"/>
        <v>47.828300000000006</v>
      </c>
    </row>
    <row r="35" spans="1:120" x14ac:dyDescent="0.3">
      <c r="A35" s="48" t="s">
        <v>103</v>
      </c>
      <c r="B35" s="58"/>
      <c r="C35" s="184"/>
      <c r="D35" s="184"/>
      <c r="E35" s="184"/>
      <c r="F35" s="184"/>
      <c r="G35" s="184"/>
      <c r="H35" s="184"/>
      <c r="I35" s="184"/>
      <c r="J35" s="184"/>
      <c r="K35" s="184"/>
      <c r="L35" s="184"/>
      <c r="M35" s="184"/>
      <c r="N35" s="184"/>
      <c r="O35" s="184"/>
      <c r="P35" s="184"/>
      <c r="Q35" s="184"/>
      <c r="R35" s="184"/>
      <c r="S35" s="184"/>
      <c r="T35" s="184"/>
      <c r="U35" s="184"/>
      <c r="V35" s="184"/>
      <c r="W35" s="184"/>
      <c r="X35" s="184"/>
      <c r="Y35" s="184"/>
      <c r="Z35" s="184"/>
      <c r="AA35" s="184"/>
      <c r="AB35" s="184"/>
      <c r="AC35" s="190">
        <v>44829.157267058414</v>
      </c>
      <c r="AD35" s="191">
        <v>44779.711886368794</v>
      </c>
      <c r="AE35" s="184">
        <v>44959.291161211186</v>
      </c>
      <c r="AF35" s="184">
        <v>44959.291161211186</v>
      </c>
      <c r="AG35" s="192">
        <v>44959.291161211186</v>
      </c>
      <c r="AH35" s="184">
        <v>44959.291161211186</v>
      </c>
      <c r="AI35" s="187">
        <v>44604.813135281795</v>
      </c>
      <c r="AJ35" s="187">
        <v>44602.60498966532</v>
      </c>
      <c r="AK35" s="187">
        <v>44602.60498966532</v>
      </c>
      <c r="AL35" s="187">
        <v>44602.60498966532</v>
      </c>
      <c r="AM35" s="187">
        <v>44798.307983801926</v>
      </c>
      <c r="AN35" s="187">
        <v>44806.971112118394</v>
      </c>
      <c r="AO35" s="187">
        <v>44806.971112118394</v>
      </c>
      <c r="AP35" s="187">
        <v>44806.971112118394</v>
      </c>
      <c r="AQ35" s="187">
        <v>44868.934149121807</v>
      </c>
      <c r="AR35" s="187">
        <v>44856.874587537764</v>
      </c>
      <c r="AS35" s="187">
        <v>44856.874587537764</v>
      </c>
      <c r="AT35" s="187">
        <v>44856.874587537764</v>
      </c>
      <c r="AU35" s="187">
        <v>44856.874587537764</v>
      </c>
      <c r="AV35" s="187">
        <v>44856.874587537764</v>
      </c>
      <c r="AW35" s="187">
        <v>44856.874587537764</v>
      </c>
      <c r="AX35" s="187">
        <v>44856.874587537764</v>
      </c>
      <c r="AY35" s="187">
        <v>44882.214738651288</v>
      </c>
      <c r="AZ35" s="187">
        <v>44871.697884335008</v>
      </c>
      <c r="BA35" s="187">
        <v>44871.697884335008</v>
      </c>
      <c r="BB35" s="187">
        <v>44871.697884335008</v>
      </c>
      <c r="BC35" s="187">
        <v>44871.697884335008</v>
      </c>
      <c r="BD35" s="187">
        <v>44871.697884335008</v>
      </c>
      <c r="BE35" s="187">
        <v>44871.697884335008</v>
      </c>
      <c r="BF35" s="187">
        <v>44871.697884335008</v>
      </c>
      <c r="BG35" s="187">
        <v>44871.697884335008</v>
      </c>
      <c r="BH35" s="187">
        <v>44871.697884335008</v>
      </c>
      <c r="BI35" s="187">
        <v>44871.697884335008</v>
      </c>
      <c r="BJ35" s="187">
        <v>44871.697884335008</v>
      </c>
      <c r="BK35" s="187">
        <v>44871.697884335008</v>
      </c>
      <c r="BL35" s="187">
        <v>44871.697884335008</v>
      </c>
      <c r="BM35" s="187">
        <v>44871.697884335008</v>
      </c>
      <c r="BN35" s="187">
        <v>44871.7</v>
      </c>
      <c r="BO35" s="187">
        <v>44924.24</v>
      </c>
      <c r="BP35" s="187">
        <v>44905.96</v>
      </c>
      <c r="BQ35" s="187">
        <v>44905.96</v>
      </c>
      <c r="BR35" s="187">
        <v>44905.96</v>
      </c>
      <c r="BS35" s="187">
        <v>44905.96</v>
      </c>
      <c r="BT35" s="187">
        <v>44905.96</v>
      </c>
      <c r="BU35" s="187">
        <v>44905.96</v>
      </c>
      <c r="BV35" s="187">
        <v>44905.96</v>
      </c>
      <c r="BW35" s="187">
        <v>44905.38</v>
      </c>
      <c r="BX35" s="187">
        <v>44905.38</v>
      </c>
      <c r="BY35" s="187">
        <v>44905.38</v>
      </c>
      <c r="BZ35" s="187">
        <v>44905.38</v>
      </c>
      <c r="CA35" s="187">
        <v>44905.38</v>
      </c>
      <c r="CB35" s="187">
        <v>45065.45</v>
      </c>
      <c r="CC35" s="187">
        <v>45065.45</v>
      </c>
      <c r="CD35" s="187">
        <v>45065.45</v>
      </c>
      <c r="CE35" s="187">
        <v>45065.45</v>
      </c>
      <c r="CF35" s="187">
        <v>45065.45</v>
      </c>
      <c r="CG35" s="187">
        <v>45065.45</v>
      </c>
      <c r="CH35" s="187">
        <v>0</v>
      </c>
      <c r="CM35" s="41"/>
      <c r="CN35" s="44" t="str">
        <f t="shared" si="29"/>
        <v>ae</v>
      </c>
      <c r="CO35" s="45">
        <f t="shared" si="4"/>
        <v>130</v>
      </c>
      <c r="CP35" s="44" t="str">
        <f t="shared" si="35"/>
        <v>DataGrowthRates!ag130</v>
      </c>
      <c r="CQ35" s="44" t="str">
        <f t="shared" si="36"/>
        <v>DataGrowthRates!ah130</v>
      </c>
      <c r="CR35" s="44" t="str">
        <f t="shared" si="37"/>
        <v>DataGrowthRates!ak130</v>
      </c>
      <c r="CS35" s="2"/>
      <c r="CT35" s="48" t="s">
        <v>103</v>
      </c>
      <c r="CU35" s="131">
        <f t="shared" ca="1" si="38"/>
        <v>-2.8234523614504901</v>
      </c>
      <c r="CV35" s="131">
        <f t="shared" ca="1" si="39"/>
        <v>-2.9306355360854024</v>
      </c>
      <c r="CW35" s="131">
        <f t="shared" ca="1" si="40"/>
        <v>-2.3470759070209879</v>
      </c>
      <c r="CX35" s="132">
        <f t="shared" ca="1" si="41"/>
        <v>-0.10718317463491234</v>
      </c>
      <c r="CY35" s="132">
        <f t="shared" ca="1" si="42"/>
        <v>0.47637645442950216</v>
      </c>
      <c r="DB35" s="2">
        <f t="shared" ref="DB35:DB92" si="43">DB34+1</f>
        <v>35</v>
      </c>
      <c r="DC35" s="44" t="str">
        <f t="shared" si="7"/>
        <v>DataGrowthRates!ac35</v>
      </c>
      <c r="DD35" s="44" t="str">
        <f t="shared" si="0"/>
        <v>DataGrowthRates!ag35</v>
      </c>
      <c r="DE35" s="44" t="str">
        <f t="shared" si="8"/>
        <v>DataGrowthRates!ad35</v>
      </c>
      <c r="DF35" s="44" t="str">
        <f t="shared" si="9"/>
        <v>DataGrowthRates!ag35</v>
      </c>
      <c r="DH35" s="48" t="s">
        <v>103</v>
      </c>
      <c r="DI35" s="170">
        <f ca="1">INDIRECT(DC35)/1000</f>
        <v>44.829157267058413</v>
      </c>
      <c r="DJ35" s="170">
        <f ca="1">INDIRECT(DD31)/1000</f>
        <v>46.13166278946391</v>
      </c>
      <c r="DK35" s="170">
        <f ca="1">(DI35-DJ35)*100/DJ35</f>
        <v>-2.8234523614504918</v>
      </c>
      <c r="DL35" s="170">
        <f t="shared" ca="1" si="26"/>
        <v>44.779711886368794</v>
      </c>
      <c r="DM35" s="170">
        <f t="shared" ca="1" si="26"/>
        <v>44.959291161211183</v>
      </c>
      <c r="DN35" s="170">
        <f t="shared" ca="1" si="27"/>
        <v>-4.9445380689618901E-2</v>
      </c>
      <c r="DO35" s="170">
        <f t="shared" ca="1" si="28"/>
        <v>0.13013389415277032</v>
      </c>
      <c r="DP35" s="171">
        <f t="shared" si="12"/>
        <v>45.065449999999998</v>
      </c>
    </row>
    <row r="36" spans="1:120" x14ac:dyDescent="0.3">
      <c r="A36" s="49" t="s">
        <v>104</v>
      </c>
      <c r="B36" s="59"/>
      <c r="C36" s="186"/>
      <c r="D36" s="186"/>
      <c r="E36" s="186"/>
      <c r="F36" s="186"/>
      <c r="G36" s="186"/>
      <c r="H36" s="186"/>
      <c r="I36" s="186"/>
      <c r="J36" s="186"/>
      <c r="K36" s="186"/>
      <c r="L36" s="186"/>
      <c r="M36" s="186"/>
      <c r="N36" s="186"/>
      <c r="O36" s="186"/>
      <c r="P36" s="186"/>
      <c r="Q36" s="186"/>
      <c r="R36" s="186"/>
      <c r="S36" s="186"/>
      <c r="T36" s="186"/>
      <c r="U36" s="186"/>
      <c r="V36" s="186"/>
      <c r="W36" s="186"/>
      <c r="X36" s="186"/>
      <c r="Y36" s="186"/>
      <c r="Z36" s="186"/>
      <c r="AA36" s="186"/>
      <c r="AB36" s="186"/>
      <c r="AC36" s="186"/>
      <c r="AD36" s="193">
        <v>55739.306727853313</v>
      </c>
      <c r="AE36" s="194">
        <v>56401.821032788524</v>
      </c>
      <c r="AF36" s="186">
        <v>56401.821032788524</v>
      </c>
      <c r="AG36" s="186">
        <v>56401.821032788524</v>
      </c>
      <c r="AH36" s="195">
        <v>56401.821032788524</v>
      </c>
      <c r="AI36" s="189">
        <v>56001.379681590508</v>
      </c>
      <c r="AJ36" s="189">
        <v>56001.346794542005</v>
      </c>
      <c r="AK36" s="189">
        <v>56001.346794542005</v>
      </c>
      <c r="AL36" s="189">
        <v>56001.346794542005</v>
      </c>
      <c r="AM36" s="189">
        <v>56178.816158973495</v>
      </c>
      <c r="AN36" s="189">
        <v>56144.111861064048</v>
      </c>
      <c r="AO36" s="189">
        <v>56144.111861064048</v>
      </c>
      <c r="AP36" s="189">
        <v>56144.111861064048</v>
      </c>
      <c r="AQ36" s="189">
        <v>56358.726521560064</v>
      </c>
      <c r="AR36" s="189">
        <v>56346.666959976021</v>
      </c>
      <c r="AS36" s="189">
        <v>56346.666959976021</v>
      </c>
      <c r="AT36" s="189">
        <v>56346.666959976021</v>
      </c>
      <c r="AU36" s="189">
        <v>56346.666959976021</v>
      </c>
      <c r="AV36" s="189">
        <v>56346.666959976021</v>
      </c>
      <c r="AW36" s="189">
        <v>56346.666959976021</v>
      </c>
      <c r="AX36" s="189">
        <v>56346.666959976021</v>
      </c>
      <c r="AY36" s="189">
        <v>56468.363865994157</v>
      </c>
      <c r="AZ36" s="189">
        <v>56448.376126554169</v>
      </c>
      <c r="BA36" s="189">
        <v>56448.376126554169</v>
      </c>
      <c r="BB36" s="189">
        <v>56448.376126554169</v>
      </c>
      <c r="BC36" s="189">
        <v>56448.376126554169</v>
      </c>
      <c r="BD36" s="189">
        <v>56448.376126554169</v>
      </c>
      <c r="BE36" s="189">
        <v>56448.376126554169</v>
      </c>
      <c r="BF36" s="189">
        <v>56448.376126554169</v>
      </c>
      <c r="BG36" s="189">
        <v>56448.376126554169</v>
      </c>
      <c r="BH36" s="189">
        <v>56448.376126554169</v>
      </c>
      <c r="BI36" s="189">
        <v>56448.376126554169</v>
      </c>
      <c r="BJ36" s="189">
        <v>56448.376126554169</v>
      </c>
      <c r="BK36" s="189">
        <v>56448.376126554169</v>
      </c>
      <c r="BL36" s="189">
        <v>56448.376126554169</v>
      </c>
      <c r="BM36" s="189">
        <v>56448.376126554169</v>
      </c>
      <c r="BN36" s="189">
        <v>56448.36</v>
      </c>
      <c r="BO36" s="189">
        <v>56506.53</v>
      </c>
      <c r="BP36" s="189">
        <v>56447.93</v>
      </c>
      <c r="BQ36" s="189">
        <v>56447.93</v>
      </c>
      <c r="BR36" s="189">
        <v>56447.93</v>
      </c>
      <c r="BS36" s="189">
        <v>56447.93</v>
      </c>
      <c r="BT36" s="189">
        <v>56447.93</v>
      </c>
      <c r="BU36" s="189">
        <v>56447.93</v>
      </c>
      <c r="BV36" s="189">
        <v>56447.93</v>
      </c>
      <c r="BW36" s="189">
        <v>56443.65</v>
      </c>
      <c r="BX36" s="189">
        <v>56443.65</v>
      </c>
      <c r="BY36" s="189">
        <v>56443.65</v>
      </c>
      <c r="BZ36" s="189">
        <v>56443.65</v>
      </c>
      <c r="CA36" s="189">
        <v>56443.65</v>
      </c>
      <c r="CB36" s="189">
        <v>56529.280000000006</v>
      </c>
      <c r="CC36" s="189">
        <v>56529.280000000006</v>
      </c>
      <c r="CD36" s="189">
        <v>56529.280000000006</v>
      </c>
      <c r="CE36" s="189">
        <v>56529.280000000006</v>
      </c>
      <c r="CF36" s="189">
        <v>56529.280000000006</v>
      </c>
      <c r="CG36" s="189">
        <v>56529.280000000006</v>
      </c>
      <c r="CH36" s="189">
        <v>0</v>
      </c>
      <c r="CM36" s="41"/>
      <c r="CN36" s="44" t="str">
        <f t="shared" si="29"/>
        <v>af</v>
      </c>
      <c r="CO36" s="45">
        <f t="shared" si="4"/>
        <v>131</v>
      </c>
      <c r="CP36" s="44" t="str">
        <f t="shared" si="35"/>
        <v>DataGrowthRates!ah131</v>
      </c>
      <c r="CQ36" s="44" t="str">
        <f t="shared" si="36"/>
        <v>DataGrowthRates!ai131</v>
      </c>
      <c r="CR36" s="44" t="str">
        <f t="shared" si="37"/>
        <v>DataGrowthRates!al131</v>
      </c>
      <c r="CS36" s="2"/>
      <c r="CT36" s="49" t="s">
        <v>104</v>
      </c>
      <c r="CU36" s="133">
        <f t="shared" ca="1" si="38"/>
        <v>-13.029920678342059</v>
      </c>
      <c r="CV36" s="133">
        <f t="shared" ca="1" si="39"/>
        <v>-11.816235806172383</v>
      </c>
      <c r="CW36" s="133">
        <f t="shared" ca="1" si="40"/>
        <v>-11.816235806172383</v>
      </c>
      <c r="CX36" s="134">
        <f t="shared" ca="1" si="41"/>
        <v>1.2136848721696758</v>
      </c>
      <c r="CY36" s="134">
        <f t="shared" ca="1" si="42"/>
        <v>1.2136848721696758</v>
      </c>
      <c r="DB36" s="2">
        <f t="shared" si="43"/>
        <v>36</v>
      </c>
      <c r="DC36" s="44" t="str">
        <f t="shared" si="7"/>
        <v>DataGrowthRates!ad36</v>
      </c>
      <c r="DD36" s="44" t="str">
        <f t="shared" si="0"/>
        <v>DataGrowthRates!ah36</v>
      </c>
      <c r="DE36" s="44" t="str">
        <f t="shared" si="8"/>
        <v>DataGrowthRates!ae36</v>
      </c>
      <c r="DF36" s="44" t="str">
        <f t="shared" si="9"/>
        <v>DataGrowthRates!ah36</v>
      </c>
      <c r="DH36" s="48" t="s">
        <v>104</v>
      </c>
      <c r="DI36" s="172">
        <f ca="1">INDIRECT(DC36)/1000</f>
        <v>55.739306727853311</v>
      </c>
      <c r="DJ36" s="172">
        <f ca="1">INDIRECT(DD32)/1000</f>
        <v>64.090210291406152</v>
      </c>
      <c r="DK36" s="172">
        <f ca="1">(DI36-DJ36)*100/DJ36</f>
        <v>-13.029920678342059</v>
      </c>
      <c r="DL36" s="172">
        <f t="shared" ref="DL36" ca="1" si="44">INDIRECT(DE36)/1000</f>
        <v>56.401821032788526</v>
      </c>
      <c r="DM36" s="172">
        <f t="shared" ref="DM36" ca="1" si="45">INDIRECT(DF36)/1000</f>
        <v>56.401821032788526</v>
      </c>
      <c r="DN36" s="172">
        <f t="shared" ref="DN36" ca="1" si="46">(DL36-DI36)</f>
        <v>0.66251430493521468</v>
      </c>
      <c r="DO36" s="172">
        <f t="shared" ref="DO36" ca="1" si="47">(DM36-DI36)</f>
        <v>0.66251430493521468</v>
      </c>
      <c r="DP36" s="171">
        <f t="shared" si="12"/>
        <v>56.529280000000007</v>
      </c>
    </row>
    <row r="37" spans="1:120" x14ac:dyDescent="0.3">
      <c r="A37" s="50" t="s">
        <v>120</v>
      </c>
      <c r="B37" s="60"/>
      <c r="C37" s="184"/>
      <c r="D37" s="184"/>
      <c r="E37" s="184"/>
      <c r="F37" s="184"/>
      <c r="G37" s="184"/>
      <c r="H37" s="184"/>
      <c r="I37" s="184"/>
      <c r="J37" s="184"/>
      <c r="K37" s="184"/>
      <c r="L37" s="184"/>
      <c r="M37" s="184"/>
      <c r="N37" s="184"/>
      <c r="O37" s="184"/>
      <c r="P37" s="184"/>
      <c r="Q37" s="184"/>
      <c r="R37" s="184"/>
      <c r="S37" s="184"/>
      <c r="T37" s="184"/>
      <c r="U37" s="184"/>
      <c r="V37" s="184"/>
      <c r="W37" s="184"/>
      <c r="X37" s="184"/>
      <c r="Y37" s="184"/>
      <c r="Z37" s="184"/>
      <c r="AA37" s="184"/>
      <c r="AB37" s="184"/>
      <c r="AC37" s="184"/>
      <c r="AD37" s="184"/>
      <c r="AE37" s="190">
        <v>61552.230803250452</v>
      </c>
      <c r="AF37" s="191">
        <v>61376.44214472115</v>
      </c>
      <c r="AG37" s="184">
        <v>61261.697838824693</v>
      </c>
      <c r="AH37" s="184">
        <v>61267.022499002014</v>
      </c>
      <c r="AI37" s="196">
        <v>60641.802135184633</v>
      </c>
      <c r="AJ37" s="185">
        <v>60634.630759068554</v>
      </c>
      <c r="AK37" s="185">
        <v>60634.630759068554</v>
      </c>
      <c r="AL37" s="184">
        <v>60634.630759068554</v>
      </c>
      <c r="AM37" s="188">
        <v>60784.517397994299</v>
      </c>
      <c r="AN37" s="188">
        <v>60751.587318681428</v>
      </c>
      <c r="AO37" s="188">
        <v>60751.587318681428</v>
      </c>
      <c r="AP37" s="188">
        <v>60751.587318681428</v>
      </c>
      <c r="AQ37" s="188">
        <v>61053.388698653886</v>
      </c>
      <c r="AR37" s="188">
        <v>61319.157057865254</v>
      </c>
      <c r="AS37" s="188">
        <v>61319.157057865254</v>
      </c>
      <c r="AT37" s="188">
        <v>61319.157057865254</v>
      </c>
      <c r="AU37" s="188">
        <v>61319.157057865254</v>
      </c>
      <c r="AV37" s="188">
        <v>61319.157057865254</v>
      </c>
      <c r="AW37" s="188">
        <v>61319.157057865254</v>
      </c>
      <c r="AX37" s="188">
        <v>61319.157057865254</v>
      </c>
      <c r="AY37" s="188">
        <v>61366.096733438273</v>
      </c>
      <c r="AZ37" s="188">
        <v>61363.726578573041</v>
      </c>
      <c r="BA37" s="188">
        <v>61363.726578573041</v>
      </c>
      <c r="BB37" s="188">
        <v>61363.726578573041</v>
      </c>
      <c r="BC37" s="188">
        <v>61363.726578573041</v>
      </c>
      <c r="BD37" s="188">
        <v>61363.726578573041</v>
      </c>
      <c r="BE37" s="188">
        <v>61363.726578573041</v>
      </c>
      <c r="BF37" s="188">
        <v>61363.726578573041</v>
      </c>
      <c r="BG37" s="188">
        <v>61363.726578573041</v>
      </c>
      <c r="BH37" s="188">
        <v>61363.726578573041</v>
      </c>
      <c r="BI37" s="188">
        <v>61363.726578573041</v>
      </c>
      <c r="BJ37" s="188">
        <v>61363.726578573041</v>
      </c>
      <c r="BK37" s="188">
        <v>61363.726578573041</v>
      </c>
      <c r="BL37" s="188">
        <v>61363.726578573041</v>
      </c>
      <c r="BM37" s="188">
        <v>61363.726578573041</v>
      </c>
      <c r="BN37" s="188">
        <v>61363.710000000006</v>
      </c>
      <c r="BO37" s="188">
        <v>61242</v>
      </c>
      <c r="BP37" s="188">
        <v>61154.83</v>
      </c>
      <c r="BQ37" s="188">
        <v>61154.83</v>
      </c>
      <c r="BR37" s="188">
        <v>61154.83</v>
      </c>
      <c r="BS37" s="187">
        <v>61154.83</v>
      </c>
      <c r="BT37" s="187">
        <v>61154.83</v>
      </c>
      <c r="BU37" s="187">
        <v>61154.83</v>
      </c>
      <c r="BV37" s="187">
        <v>61154.83</v>
      </c>
      <c r="BW37" s="187">
        <v>61149.1</v>
      </c>
      <c r="BX37" s="187">
        <v>61149.1</v>
      </c>
      <c r="BY37" s="187">
        <v>61149.1</v>
      </c>
      <c r="BZ37" s="187">
        <v>61149.1</v>
      </c>
      <c r="CA37" s="187">
        <v>61149.1</v>
      </c>
      <c r="CB37" s="187">
        <v>61239.71</v>
      </c>
      <c r="CC37" s="187">
        <v>61239.71</v>
      </c>
      <c r="CD37" s="187">
        <v>61239.71</v>
      </c>
      <c r="CE37" s="187">
        <v>61239.71</v>
      </c>
      <c r="CF37" s="187">
        <v>61239.71</v>
      </c>
      <c r="CG37" s="187">
        <v>61239.71</v>
      </c>
      <c r="CH37" s="187">
        <v>0</v>
      </c>
      <c r="CM37" s="41"/>
      <c r="CN37" s="44" t="str">
        <f t="shared" si="29"/>
        <v>ag</v>
      </c>
      <c r="CO37" s="45">
        <f t="shared" si="4"/>
        <v>132</v>
      </c>
      <c r="CP37" s="44" t="str">
        <f t="shared" si="35"/>
        <v>DataGrowthRates!ai132</v>
      </c>
      <c r="CQ37" s="44" t="str">
        <f t="shared" si="36"/>
        <v>DataGrowthRates!aj132</v>
      </c>
      <c r="CR37" s="44" t="str">
        <f t="shared" si="37"/>
        <v>DataGrowthRates!am132</v>
      </c>
      <c r="CS37" s="2"/>
      <c r="CT37" s="48" t="s">
        <v>120</v>
      </c>
      <c r="CU37" s="131">
        <f t="shared" ref="CU37:CU41" ca="1" si="48">INDIRECT(CP33)</f>
        <v>-2.2788559569966673</v>
      </c>
      <c r="CV37" s="131">
        <f t="shared" ref="CV37:CV41" ca="1" si="49">INDIRECT(CQ33)</f>
        <v>-2.5579403800483345</v>
      </c>
      <c r="CW37" s="131">
        <f t="shared" ref="CW37:CW41" ca="1" si="50">INDIRECT(CR33)</f>
        <v>-3.1557455907875069</v>
      </c>
      <c r="CX37" s="132">
        <f t="shared" ref="CX37:CX41" ca="1" si="51">CV37-CU37</f>
        <v>-0.27908442305166714</v>
      </c>
      <c r="CY37" s="132">
        <f t="shared" ref="CY37:CY41" ca="1" si="52">CW37-CU37</f>
        <v>-0.87688963379083962</v>
      </c>
      <c r="DB37" s="2">
        <f t="shared" si="43"/>
        <v>37</v>
      </c>
      <c r="DC37" s="44" t="str">
        <f t="shared" si="7"/>
        <v>DataGrowthRates!ae37</v>
      </c>
      <c r="DD37" s="44" t="str">
        <f t="shared" si="0"/>
        <v>DataGrowthRates!ai37</v>
      </c>
      <c r="DE37" s="44" t="str">
        <f t="shared" si="8"/>
        <v>DataGrowthRates!af37</v>
      </c>
      <c r="DF37" s="44" t="str">
        <f t="shared" si="9"/>
        <v>DataGrowthRates!ai37</v>
      </c>
      <c r="DH37" s="48" t="s">
        <v>120</v>
      </c>
      <c r="DI37" s="170">
        <f t="shared" ref="DI37:DI40" ca="1" si="53">INDIRECT(DC37)/1000</f>
        <v>61.552230803250453</v>
      </c>
      <c r="DJ37" s="170">
        <f t="shared" ref="DJ37:DJ40" ca="1" si="54">INDIRECT(DD33)/1000</f>
        <v>62.987628118806789</v>
      </c>
      <c r="DK37" s="170">
        <f t="shared" ref="DK37:DK40" ca="1" si="55">(DI37-DJ37)*100/DJ37</f>
        <v>-2.2788559569966678</v>
      </c>
      <c r="DL37" s="170">
        <f t="shared" ref="DL37:DL40" ca="1" si="56">INDIRECT(DE37)/1000</f>
        <v>61.376442144721153</v>
      </c>
      <c r="DM37" s="170">
        <f t="shared" ref="DM37:DM40" ca="1" si="57">INDIRECT(DF37)/1000</f>
        <v>60.641802135184633</v>
      </c>
      <c r="DN37" s="170">
        <f t="shared" ref="DN37:DN40" ca="1" si="58">(DL37-DI37)</f>
        <v>-0.17578865852929937</v>
      </c>
      <c r="DO37" s="170">
        <f t="shared" ref="DO37:DO40" ca="1" si="59">(DM37-DI37)</f>
        <v>-0.91042866806581912</v>
      </c>
      <c r="DP37" s="171">
        <f t="shared" si="12"/>
        <v>61.239710000000002</v>
      </c>
    </row>
    <row r="38" spans="1:120" x14ac:dyDescent="0.3">
      <c r="A38" s="48" t="s">
        <v>121</v>
      </c>
      <c r="B38" s="58"/>
      <c r="C38" s="184"/>
      <c r="D38" s="184"/>
      <c r="E38" s="184"/>
      <c r="F38" s="184"/>
      <c r="G38" s="184"/>
      <c r="H38" s="184"/>
      <c r="I38" s="184"/>
      <c r="J38" s="184"/>
      <c r="K38" s="184"/>
      <c r="L38" s="184"/>
      <c r="M38" s="184"/>
      <c r="N38" s="184"/>
      <c r="O38" s="184"/>
      <c r="P38" s="184"/>
      <c r="Q38" s="184"/>
      <c r="R38" s="184"/>
      <c r="S38" s="184"/>
      <c r="T38" s="184"/>
      <c r="U38" s="184"/>
      <c r="V38" s="184"/>
      <c r="W38" s="184"/>
      <c r="X38" s="184"/>
      <c r="Y38" s="184"/>
      <c r="Z38" s="184"/>
      <c r="AA38" s="184"/>
      <c r="AB38" s="184"/>
      <c r="AC38" s="184"/>
      <c r="AD38" s="184"/>
      <c r="AE38" s="184"/>
      <c r="AF38" s="190">
        <v>50117.763227484626</v>
      </c>
      <c r="AG38" s="191">
        <v>50314.966048505092</v>
      </c>
      <c r="AH38" s="184">
        <v>50341.947174972091</v>
      </c>
      <c r="AI38" s="184">
        <v>49843.658976289233</v>
      </c>
      <c r="AJ38" s="192">
        <v>49847.059631799253</v>
      </c>
      <c r="AK38" s="184">
        <v>49847.059631799253</v>
      </c>
      <c r="AL38" s="184">
        <v>49847.059631799253</v>
      </c>
      <c r="AM38" s="187">
        <v>49993.319909415986</v>
      </c>
      <c r="AN38" s="187">
        <v>50048.449611035066</v>
      </c>
      <c r="AO38" s="187">
        <v>50048.449611035066</v>
      </c>
      <c r="AP38" s="187">
        <v>50048.449611035066</v>
      </c>
      <c r="AQ38" s="187">
        <v>50198.83794984725</v>
      </c>
      <c r="AR38" s="187">
        <v>50096.898089638838</v>
      </c>
      <c r="AS38" s="187">
        <v>50096.898089638838</v>
      </c>
      <c r="AT38" s="187">
        <v>50096.898089638838</v>
      </c>
      <c r="AU38" s="187">
        <v>50096.898089638838</v>
      </c>
      <c r="AV38" s="187">
        <v>50096.898089638838</v>
      </c>
      <c r="AW38" s="187">
        <v>50096.898089638838</v>
      </c>
      <c r="AX38" s="187">
        <v>50096.898089638838</v>
      </c>
      <c r="AY38" s="187">
        <v>50129.163882079985</v>
      </c>
      <c r="AZ38" s="187">
        <v>50080.951078502942</v>
      </c>
      <c r="BA38" s="187">
        <v>50080.951078502942</v>
      </c>
      <c r="BB38" s="187">
        <v>50080.951078502942</v>
      </c>
      <c r="BC38" s="187">
        <v>50080.951078502942</v>
      </c>
      <c r="BD38" s="187">
        <v>50080.951078502942</v>
      </c>
      <c r="BE38" s="187">
        <v>50080.951078502942</v>
      </c>
      <c r="BF38" s="187">
        <v>50080.951078502942</v>
      </c>
      <c r="BG38" s="187">
        <v>50080.951078502942</v>
      </c>
      <c r="BH38" s="187">
        <v>50080.951078502942</v>
      </c>
      <c r="BI38" s="187">
        <v>50080.951078502942</v>
      </c>
      <c r="BJ38" s="187">
        <v>50080.951078502942</v>
      </c>
      <c r="BK38" s="187">
        <v>50080.951078502942</v>
      </c>
      <c r="BL38" s="187">
        <v>50080.951078502942</v>
      </c>
      <c r="BM38" s="187">
        <v>50080.951078502942</v>
      </c>
      <c r="BN38" s="187">
        <v>50080.97</v>
      </c>
      <c r="BO38" s="187">
        <v>50077.97</v>
      </c>
      <c r="BP38" s="187">
        <v>50034.04</v>
      </c>
      <c r="BQ38" s="187">
        <v>50034.04</v>
      </c>
      <c r="BR38" s="187">
        <v>50034.04</v>
      </c>
      <c r="BS38" s="187">
        <v>50034.04</v>
      </c>
      <c r="BT38" s="187">
        <v>50034.04</v>
      </c>
      <c r="BU38" s="187">
        <v>50034.04</v>
      </c>
      <c r="BV38" s="187">
        <v>50034.04</v>
      </c>
      <c r="BW38" s="187">
        <v>50031.71</v>
      </c>
      <c r="BX38" s="187">
        <v>50031.71</v>
      </c>
      <c r="BY38" s="187">
        <v>50031.71</v>
      </c>
      <c r="BZ38" s="187">
        <v>50031.71</v>
      </c>
      <c r="CA38" s="187">
        <v>50031.71</v>
      </c>
      <c r="CB38" s="187">
        <v>50328.060000000005</v>
      </c>
      <c r="CC38" s="187">
        <v>50328.060000000005</v>
      </c>
      <c r="CD38" s="187">
        <v>50328.060000000005</v>
      </c>
      <c r="CE38" s="187">
        <v>50328.060000000005</v>
      </c>
      <c r="CF38" s="187">
        <v>50328.060000000005</v>
      </c>
      <c r="CG38" s="187">
        <v>50328.060000000005</v>
      </c>
      <c r="CH38" s="187">
        <v>0</v>
      </c>
      <c r="CM38" s="41"/>
      <c r="CN38" s="44" t="str">
        <f t="shared" si="29"/>
        <v>ah</v>
      </c>
      <c r="CO38" s="45">
        <f t="shared" si="4"/>
        <v>133</v>
      </c>
      <c r="CP38" s="44" t="str">
        <f t="shared" si="35"/>
        <v>DataGrowthRates!aj133</v>
      </c>
      <c r="CQ38" s="44" t="str">
        <f t="shared" si="36"/>
        <v>DataGrowthRates!ak133</v>
      </c>
      <c r="CR38" s="44" t="str">
        <f t="shared" si="37"/>
        <v>DataGrowthRates!an133</v>
      </c>
      <c r="CS38" s="2"/>
      <c r="CT38" s="48" t="s">
        <v>121</v>
      </c>
      <c r="CU38" s="131">
        <f t="shared" ca="1" si="48"/>
        <v>5.817083069337925</v>
      </c>
      <c r="CV38" s="131">
        <f t="shared" ca="1" si="49"/>
        <v>6.2334509586771425</v>
      </c>
      <c r="CW38" s="131">
        <f t="shared" ca="1" si="50"/>
        <v>5.4410718417963784</v>
      </c>
      <c r="CX38" s="132">
        <f t="shared" ca="1" si="51"/>
        <v>0.41636788933921753</v>
      </c>
      <c r="CY38" s="132">
        <f t="shared" ca="1" si="52"/>
        <v>-0.37601122754154659</v>
      </c>
      <c r="DB38" s="2">
        <f t="shared" si="43"/>
        <v>38</v>
      </c>
      <c r="DC38" s="44" t="str">
        <f t="shared" si="7"/>
        <v>DataGrowthRates!af38</v>
      </c>
      <c r="DD38" s="44" t="str">
        <f t="shared" si="0"/>
        <v>DataGrowthRates!aj38</v>
      </c>
      <c r="DE38" s="44" t="str">
        <f t="shared" si="8"/>
        <v>DataGrowthRates!ag38</v>
      </c>
      <c r="DF38" s="44" t="str">
        <f t="shared" si="9"/>
        <v>DataGrowthRates!aj38</v>
      </c>
      <c r="DH38" s="48" t="s">
        <v>121</v>
      </c>
      <c r="DI38" s="170">
        <f t="shared" ca="1" si="53"/>
        <v>50.117763227484623</v>
      </c>
      <c r="DJ38" s="170">
        <f ca="1">INDIRECT(DD34)/1000</f>
        <v>47.362639163512334</v>
      </c>
      <c r="DK38" s="170">
        <f t="shared" ca="1" si="55"/>
        <v>5.8170830693379241</v>
      </c>
      <c r="DL38" s="170">
        <f t="shared" ca="1" si="56"/>
        <v>50.314966048505092</v>
      </c>
      <c r="DM38" s="170">
        <f t="shared" ca="1" si="57"/>
        <v>49.847059631799254</v>
      </c>
      <c r="DN38" s="170">
        <f t="shared" ca="1" si="58"/>
        <v>0.19720282102046838</v>
      </c>
      <c r="DO38" s="170">
        <f t="shared" ca="1" si="59"/>
        <v>-0.27070359568536873</v>
      </c>
      <c r="DP38" s="171">
        <f t="shared" si="12"/>
        <v>50.328060000000008</v>
      </c>
    </row>
    <row r="39" spans="1:120" x14ac:dyDescent="0.3">
      <c r="A39" s="48" t="s">
        <v>122</v>
      </c>
      <c r="B39" s="58"/>
      <c r="C39" s="184"/>
      <c r="D39" s="184"/>
      <c r="E39" s="184"/>
      <c r="F39" s="184"/>
      <c r="G39" s="184"/>
      <c r="H39" s="184"/>
      <c r="I39" s="184"/>
      <c r="J39" s="184"/>
      <c r="K39" s="184"/>
      <c r="L39" s="184"/>
      <c r="M39" s="184"/>
      <c r="N39" s="184"/>
      <c r="O39" s="184"/>
      <c r="P39" s="184"/>
      <c r="Q39" s="184"/>
      <c r="R39" s="184"/>
      <c r="S39" s="184"/>
      <c r="T39" s="184"/>
      <c r="U39" s="184"/>
      <c r="V39" s="184"/>
      <c r="W39" s="184"/>
      <c r="X39" s="184"/>
      <c r="Y39" s="184"/>
      <c r="Z39" s="184"/>
      <c r="AA39" s="184"/>
      <c r="AB39" s="184"/>
      <c r="AC39" s="184"/>
      <c r="AD39" s="184"/>
      <c r="AE39" s="184"/>
      <c r="AF39" s="184"/>
      <c r="AG39" s="190">
        <v>45281.898096593184</v>
      </c>
      <c r="AH39" s="191">
        <v>45109.059671483425</v>
      </c>
      <c r="AI39" s="184">
        <v>44656.35111928884</v>
      </c>
      <c r="AJ39" s="184">
        <v>44648.949844573937</v>
      </c>
      <c r="AK39" s="192">
        <v>44648.949844573937</v>
      </c>
      <c r="AL39" s="184">
        <v>44648.949844573937</v>
      </c>
      <c r="AM39" s="187">
        <v>44774.329561959923</v>
      </c>
      <c r="AN39" s="187">
        <v>44777.428989672066</v>
      </c>
      <c r="AO39" s="187">
        <v>44777.428989672066</v>
      </c>
      <c r="AP39" s="187">
        <v>44777.428989672066</v>
      </c>
      <c r="AQ39" s="187">
        <v>44852.150731593538</v>
      </c>
      <c r="AR39" s="187">
        <v>44839.407437140093</v>
      </c>
      <c r="AS39" s="187">
        <v>44839.407437140093</v>
      </c>
      <c r="AT39" s="187">
        <v>44839.407437140093</v>
      </c>
      <c r="AU39" s="187">
        <v>44839.407437140093</v>
      </c>
      <c r="AV39" s="187">
        <v>44839.407437140093</v>
      </c>
      <c r="AW39" s="187">
        <v>44839.407437140093</v>
      </c>
      <c r="AX39" s="187">
        <v>44839.407437140093</v>
      </c>
      <c r="AY39" s="187">
        <v>44869.100541794389</v>
      </c>
      <c r="AZ39" s="187">
        <v>44849.766320667361</v>
      </c>
      <c r="BA39" s="187">
        <v>44849.766320667361</v>
      </c>
      <c r="BB39" s="187">
        <v>44849.766320667361</v>
      </c>
      <c r="BC39" s="187">
        <v>44849.766320667361</v>
      </c>
      <c r="BD39" s="187">
        <v>44849.766320667361</v>
      </c>
      <c r="BE39" s="187">
        <v>44849.766320667361</v>
      </c>
      <c r="BF39" s="187">
        <v>44849.766320667361</v>
      </c>
      <c r="BG39" s="187">
        <v>44849.766320667361</v>
      </c>
      <c r="BH39" s="187">
        <v>44849.766320667361</v>
      </c>
      <c r="BI39" s="187">
        <v>44849.766320667361</v>
      </c>
      <c r="BJ39" s="187">
        <v>44849.766320667361</v>
      </c>
      <c r="BK39" s="187">
        <v>44849.766320667361</v>
      </c>
      <c r="BL39" s="187">
        <v>44849.766320667361</v>
      </c>
      <c r="BM39" s="187">
        <v>44849.766320667361</v>
      </c>
      <c r="BN39" s="187">
        <v>44849.78</v>
      </c>
      <c r="BO39" s="187">
        <v>44884.82</v>
      </c>
      <c r="BP39" s="187">
        <v>44862.83</v>
      </c>
      <c r="BQ39" s="187">
        <v>44862.83</v>
      </c>
      <c r="BR39" s="187">
        <v>44862.83</v>
      </c>
      <c r="BS39" s="187">
        <v>44862.83</v>
      </c>
      <c r="BT39" s="187">
        <v>44862.83</v>
      </c>
      <c r="BU39" s="187">
        <v>44862.83</v>
      </c>
      <c r="BV39" s="187">
        <v>44862.83</v>
      </c>
      <c r="BW39" s="187">
        <v>44862.23</v>
      </c>
      <c r="BX39" s="187">
        <v>44862.23</v>
      </c>
      <c r="BY39" s="187">
        <v>44862.23</v>
      </c>
      <c r="BZ39" s="187">
        <v>44862.23</v>
      </c>
      <c r="CA39" s="187">
        <v>44862.23</v>
      </c>
      <c r="CB39" s="187">
        <v>45313.81</v>
      </c>
      <c r="CC39" s="187">
        <v>45313.81</v>
      </c>
      <c r="CD39" s="187">
        <v>45313.81</v>
      </c>
      <c r="CE39" s="187">
        <v>45313.81</v>
      </c>
      <c r="CF39" s="187">
        <v>45313.81</v>
      </c>
      <c r="CG39" s="187">
        <v>45313.81</v>
      </c>
      <c r="CH39" s="187">
        <v>0</v>
      </c>
      <c r="CM39" s="41"/>
      <c r="CN39" s="44" t="str">
        <f t="shared" si="29"/>
        <v>ai</v>
      </c>
      <c r="CO39" s="45">
        <f t="shared" si="4"/>
        <v>134</v>
      </c>
      <c r="CP39" s="44" t="str">
        <f t="shared" si="35"/>
        <v>DataGrowthRates!ak134</v>
      </c>
      <c r="CQ39" s="44" t="str">
        <f t="shared" si="36"/>
        <v>DataGrowthRates!al134</v>
      </c>
      <c r="CR39" s="44" t="str">
        <f t="shared" si="37"/>
        <v>DataGrowthRates!ao134</v>
      </c>
      <c r="CS39" s="2"/>
      <c r="CT39" s="48" t="s">
        <v>122</v>
      </c>
      <c r="CU39" s="131">
        <f t="shared" ca="1" si="48"/>
        <v>0.7175534290014095</v>
      </c>
      <c r="CV39" s="131">
        <f t="shared" ca="1" si="49"/>
        <v>0.3331202659205898</v>
      </c>
      <c r="CW39" s="131">
        <f t="shared" ca="1" si="50"/>
        <v>0.10390616180233274</v>
      </c>
      <c r="CX39" s="132">
        <f t="shared" ca="1" si="51"/>
        <v>-0.38443316308081971</v>
      </c>
      <c r="CY39" s="132">
        <f t="shared" ca="1" si="52"/>
        <v>-0.61364726719907681</v>
      </c>
      <c r="DB39" s="2">
        <f t="shared" si="43"/>
        <v>39</v>
      </c>
      <c r="DC39" s="44" t="str">
        <f t="shared" si="7"/>
        <v>DataGrowthRates!ag39</v>
      </c>
      <c r="DD39" s="44" t="str">
        <f t="shared" si="0"/>
        <v>DataGrowthRates!ak39</v>
      </c>
      <c r="DE39" s="44" t="str">
        <f t="shared" si="8"/>
        <v>DataGrowthRates!ah39</v>
      </c>
      <c r="DF39" s="44" t="str">
        <f t="shared" si="9"/>
        <v>DataGrowthRates!ak39</v>
      </c>
      <c r="DH39" s="48" t="s">
        <v>122</v>
      </c>
      <c r="DI39" s="170">
        <f t="shared" ca="1" si="53"/>
        <v>45.281898096593181</v>
      </c>
      <c r="DJ39" s="170">
        <f ca="1">INDIRECT(DD35)/1000</f>
        <v>44.959291161211183</v>
      </c>
      <c r="DK39" s="170">
        <f ca="1">(DI39-DJ39)*100/DJ39</f>
        <v>0.7175534290014085</v>
      </c>
      <c r="DL39" s="170">
        <f t="shared" ca="1" si="56"/>
        <v>45.109059671483422</v>
      </c>
      <c r="DM39" s="170">
        <f t="shared" ca="1" si="57"/>
        <v>44.648949844573934</v>
      </c>
      <c r="DN39" s="170">
        <f t="shared" ca="1" si="58"/>
        <v>-0.17283842510975944</v>
      </c>
      <c r="DO39" s="170">
        <f t="shared" ca="1" si="59"/>
        <v>-0.63294825201924709</v>
      </c>
      <c r="DP39" s="171">
        <f t="shared" si="12"/>
        <v>45.313809999999997</v>
      </c>
    </row>
    <row r="40" spans="1:120" x14ac:dyDescent="0.3">
      <c r="A40" s="49" t="s">
        <v>123</v>
      </c>
      <c r="B40" s="59"/>
      <c r="C40" s="186"/>
      <c r="D40" s="186"/>
      <c r="E40" s="186"/>
      <c r="F40" s="186"/>
      <c r="G40" s="186"/>
      <c r="H40" s="186"/>
      <c r="I40" s="186"/>
      <c r="J40" s="186"/>
      <c r="K40" s="186"/>
      <c r="L40" s="186"/>
      <c r="M40" s="186"/>
      <c r="N40" s="186"/>
      <c r="O40" s="186"/>
      <c r="P40" s="186"/>
      <c r="Q40" s="186"/>
      <c r="R40" s="186"/>
      <c r="S40" s="186"/>
      <c r="T40" s="186"/>
      <c r="U40" s="186"/>
      <c r="V40" s="186"/>
      <c r="W40" s="186"/>
      <c r="X40" s="186"/>
      <c r="Y40" s="186"/>
      <c r="Z40" s="186"/>
      <c r="AA40" s="186"/>
      <c r="AB40" s="186"/>
      <c r="AC40" s="186"/>
      <c r="AD40" s="186"/>
      <c r="AE40" s="186"/>
      <c r="AF40" s="186"/>
      <c r="AG40" s="186"/>
      <c r="AH40" s="193">
        <v>59256.756155041105</v>
      </c>
      <c r="AI40" s="194">
        <v>58538.904798110867</v>
      </c>
      <c r="AJ40" s="186">
        <v>58808.845873248101</v>
      </c>
      <c r="AK40" s="186">
        <v>58808.845873248101</v>
      </c>
      <c r="AL40" s="195">
        <v>58808.845873248101</v>
      </c>
      <c r="AM40" s="189">
        <v>58998.082802919474</v>
      </c>
      <c r="AN40" s="189">
        <v>58985.272990053614</v>
      </c>
      <c r="AO40" s="189">
        <v>58985.272990053614</v>
      </c>
      <c r="AP40" s="189">
        <v>58985.272990053614</v>
      </c>
      <c r="AQ40" s="189">
        <v>59356.28686381544</v>
      </c>
      <c r="AR40" s="189">
        <v>59152.872382172805</v>
      </c>
      <c r="AS40" s="189">
        <v>59152.872382172805</v>
      </c>
      <c r="AT40" s="189">
        <v>59152.872382172805</v>
      </c>
      <c r="AU40" s="189">
        <v>59152.872382172805</v>
      </c>
      <c r="AV40" s="189">
        <v>59152.872382172805</v>
      </c>
      <c r="AW40" s="189">
        <v>59152.872382172805</v>
      </c>
      <c r="AX40" s="189">
        <v>59152.872382172805</v>
      </c>
      <c r="AY40" s="189">
        <v>59198.793792296448</v>
      </c>
      <c r="AZ40" s="189">
        <v>59275.329099525232</v>
      </c>
      <c r="BA40" s="189">
        <v>59275.329099525232</v>
      </c>
      <c r="BB40" s="189">
        <v>59275.329099525232</v>
      </c>
      <c r="BC40" s="189">
        <v>59275.329099525232</v>
      </c>
      <c r="BD40" s="189">
        <v>59275.329099525232</v>
      </c>
      <c r="BE40" s="189">
        <v>59275.329099525232</v>
      </c>
      <c r="BF40" s="189">
        <v>59275.329099525232</v>
      </c>
      <c r="BG40" s="189">
        <v>59275.329099525232</v>
      </c>
      <c r="BH40" s="189">
        <v>59275.329099525232</v>
      </c>
      <c r="BI40" s="189">
        <v>59275.329099525232</v>
      </c>
      <c r="BJ40" s="189">
        <v>59275.329099525232</v>
      </c>
      <c r="BK40" s="189">
        <v>59275.329099525232</v>
      </c>
      <c r="BL40" s="189">
        <v>59275.329099525232</v>
      </c>
      <c r="BM40" s="189">
        <v>59275.329099525232</v>
      </c>
      <c r="BN40" s="189">
        <v>59275.35</v>
      </c>
      <c r="BO40" s="189">
        <v>59280.19</v>
      </c>
      <c r="BP40" s="189">
        <v>59202.899999999994</v>
      </c>
      <c r="BQ40" s="189">
        <v>59202.899999999994</v>
      </c>
      <c r="BR40" s="189">
        <v>59202.899999999994</v>
      </c>
      <c r="BS40" s="189">
        <v>59202.899999999994</v>
      </c>
      <c r="BT40" s="189">
        <v>59202.899999999994</v>
      </c>
      <c r="BU40" s="189">
        <v>59202.899999999994</v>
      </c>
      <c r="BV40" s="189">
        <v>59202.899999999994</v>
      </c>
      <c r="BW40" s="189">
        <v>59197.939999999995</v>
      </c>
      <c r="BX40" s="189">
        <v>59197.939999999995</v>
      </c>
      <c r="BY40" s="189">
        <v>59197.939999999995</v>
      </c>
      <c r="BZ40" s="189">
        <v>59197.939999999995</v>
      </c>
      <c r="CA40" s="189">
        <v>59197.939999999995</v>
      </c>
      <c r="CB40" s="189">
        <v>59053.64</v>
      </c>
      <c r="CC40" s="189">
        <v>59053.64</v>
      </c>
      <c r="CD40" s="189">
        <v>59053.64</v>
      </c>
      <c r="CE40" s="189">
        <v>59053.64</v>
      </c>
      <c r="CF40" s="189">
        <v>59053.64</v>
      </c>
      <c r="CG40" s="189">
        <v>59053.64</v>
      </c>
      <c r="CH40" s="189">
        <v>0</v>
      </c>
      <c r="CM40" s="41"/>
      <c r="CN40" s="44" t="str">
        <f t="shared" si="29"/>
        <v>aj</v>
      </c>
      <c r="CO40" s="45">
        <f t="shared" si="4"/>
        <v>135</v>
      </c>
      <c r="CP40" s="44" t="str">
        <f t="shared" si="35"/>
        <v>DataGrowthRates!al135</v>
      </c>
      <c r="CQ40" s="44" t="str">
        <f t="shared" si="36"/>
        <v>DataGrowthRates!am135</v>
      </c>
      <c r="CR40" s="44" t="str">
        <f t="shared" si="37"/>
        <v>DataGrowthRates!ap135</v>
      </c>
      <c r="CS40" s="2"/>
      <c r="CT40" s="49" t="s">
        <v>123</v>
      </c>
      <c r="CU40" s="133">
        <f t="shared" ca="1" si="48"/>
        <v>5.0617782723591462</v>
      </c>
      <c r="CV40" s="133">
        <f t="shared" ca="1" si="49"/>
        <v>4.5311832153923284</v>
      </c>
      <c r="CW40" s="133">
        <f t="shared" ca="1" si="50"/>
        <v>5.0132706433048142</v>
      </c>
      <c r="CX40" s="134">
        <f t="shared" ca="1" si="51"/>
        <v>-0.53059505696681786</v>
      </c>
      <c r="CY40" s="134">
        <f t="shared" ca="1" si="52"/>
        <v>-4.8507629054332035E-2</v>
      </c>
      <c r="DB40" s="2">
        <f t="shared" si="43"/>
        <v>40</v>
      </c>
      <c r="DC40" s="44" t="str">
        <f t="shared" si="7"/>
        <v>DataGrowthRates!ah40</v>
      </c>
      <c r="DD40" s="44" t="str">
        <f t="shared" si="0"/>
        <v>DataGrowthRates!al40</v>
      </c>
      <c r="DE40" s="44" t="str">
        <f t="shared" si="8"/>
        <v>DataGrowthRates!ai40</v>
      </c>
      <c r="DF40" s="44" t="str">
        <f t="shared" si="9"/>
        <v>DataGrowthRates!al40</v>
      </c>
      <c r="DH40" s="48" t="s">
        <v>123</v>
      </c>
      <c r="DI40" s="172">
        <f t="shared" ca="1" si="53"/>
        <v>59.256756155041103</v>
      </c>
      <c r="DJ40" s="172">
        <f t="shared" ca="1" si="54"/>
        <v>56.401821032788526</v>
      </c>
      <c r="DK40" s="172">
        <f t="shared" ca="1" si="55"/>
        <v>5.0617782723591409</v>
      </c>
      <c r="DL40" s="172">
        <f t="shared" ca="1" si="56"/>
        <v>58.53890479811087</v>
      </c>
      <c r="DM40" s="172">
        <f t="shared" ca="1" si="57"/>
        <v>58.808845873248103</v>
      </c>
      <c r="DN40" s="172">
        <f t="shared" ca="1" si="58"/>
        <v>-0.7178513569302325</v>
      </c>
      <c r="DO40" s="172">
        <f t="shared" ca="1" si="59"/>
        <v>-0.44791028179299985</v>
      </c>
      <c r="DP40" s="171">
        <f t="shared" si="12"/>
        <v>59.053640000000001</v>
      </c>
    </row>
    <row r="41" spans="1:120" x14ac:dyDescent="0.3">
      <c r="A41" s="50" t="s">
        <v>125</v>
      </c>
      <c r="B41" s="58"/>
      <c r="C41" s="184"/>
      <c r="D41" s="184"/>
      <c r="E41" s="184"/>
      <c r="F41" s="184"/>
      <c r="G41" s="184"/>
      <c r="H41" s="184"/>
      <c r="I41" s="184"/>
      <c r="J41" s="184"/>
      <c r="K41" s="184"/>
      <c r="L41" s="184"/>
      <c r="M41" s="184"/>
      <c r="N41" s="184"/>
      <c r="O41" s="184"/>
      <c r="P41" s="184"/>
      <c r="Q41" s="184"/>
      <c r="R41" s="184"/>
      <c r="S41" s="184"/>
      <c r="T41" s="184"/>
      <c r="U41" s="184"/>
      <c r="V41" s="184"/>
      <c r="W41" s="184"/>
      <c r="X41" s="184"/>
      <c r="Y41" s="184"/>
      <c r="Z41" s="184"/>
      <c r="AA41" s="184"/>
      <c r="AB41" s="184"/>
      <c r="AC41" s="184"/>
      <c r="AD41" s="184"/>
      <c r="AE41" s="184"/>
      <c r="AF41" s="184"/>
      <c r="AG41" s="184"/>
      <c r="AH41" s="184"/>
      <c r="AI41" s="190">
        <v>63804.681686073229</v>
      </c>
      <c r="AJ41" s="191">
        <v>63703.741441422724</v>
      </c>
      <c r="AK41" s="184">
        <v>63621.52416628717</v>
      </c>
      <c r="AL41" s="184">
        <v>63496.865753855804</v>
      </c>
      <c r="AM41" s="196">
        <v>63643.694445752408</v>
      </c>
      <c r="AN41" s="185">
        <v>63451.533146320522</v>
      </c>
      <c r="AO41" s="185">
        <v>63451.533146320522</v>
      </c>
      <c r="AP41" s="184">
        <v>63397.803771180814</v>
      </c>
      <c r="AQ41" s="188">
        <v>63710.877447410792</v>
      </c>
      <c r="AR41" s="188">
        <v>63691.315413645265</v>
      </c>
      <c r="AS41" s="188">
        <v>63691.315413645265</v>
      </c>
      <c r="AT41" s="188">
        <v>63691.315413645265</v>
      </c>
      <c r="AU41" s="188">
        <v>63615.202044576297</v>
      </c>
      <c r="AV41" s="188">
        <v>63615.202044576297</v>
      </c>
      <c r="AW41" s="188">
        <v>63615.202044576297</v>
      </c>
      <c r="AX41" s="188">
        <v>63615.202044576297</v>
      </c>
      <c r="AY41" s="188">
        <v>63593.012145057328</v>
      </c>
      <c r="AZ41" s="188">
        <v>63591.177307586244</v>
      </c>
      <c r="BA41" s="188">
        <v>63591.177307586244</v>
      </c>
      <c r="BB41" s="188">
        <v>63591.177307586244</v>
      </c>
      <c r="BC41" s="188">
        <v>63591.177307586244</v>
      </c>
      <c r="BD41" s="188">
        <v>63591.177307586244</v>
      </c>
      <c r="BE41" s="188">
        <v>63591.177307586244</v>
      </c>
      <c r="BF41" s="188">
        <v>63591.177307586244</v>
      </c>
      <c r="BG41" s="188">
        <v>63591.177307586244</v>
      </c>
      <c r="BH41" s="188">
        <v>63591.177307586244</v>
      </c>
      <c r="BI41" s="188">
        <v>63591.177307586244</v>
      </c>
      <c r="BJ41" s="188">
        <v>63591.177307586244</v>
      </c>
      <c r="BK41" s="188">
        <v>63591.177307586244</v>
      </c>
      <c r="BL41" s="188">
        <v>63591.177307586244</v>
      </c>
      <c r="BM41" s="188">
        <v>63591.177307586244</v>
      </c>
      <c r="BN41" s="188">
        <v>63591.169999999991</v>
      </c>
      <c r="BO41" s="188">
        <v>63397.76999999999</v>
      </c>
      <c r="BP41" s="188">
        <v>63277.05999999999</v>
      </c>
      <c r="BQ41" s="188">
        <v>63277.05999999999</v>
      </c>
      <c r="BR41" s="188">
        <v>63277.05999999999</v>
      </c>
      <c r="BS41" s="187">
        <v>63277.05999999999</v>
      </c>
      <c r="BT41" s="187">
        <v>63277.05999999999</v>
      </c>
      <c r="BU41" s="187">
        <v>63277.05999999999</v>
      </c>
      <c r="BV41" s="187">
        <v>63277.05999999999</v>
      </c>
      <c r="BW41" s="187">
        <v>63269.829999999987</v>
      </c>
      <c r="BX41" s="187">
        <v>63269.829999999987</v>
      </c>
      <c r="BY41" s="187">
        <v>63269.829999999987</v>
      </c>
      <c r="BZ41" s="187">
        <v>63269.829999999987</v>
      </c>
      <c r="CA41" s="187">
        <v>63269.829999999987</v>
      </c>
      <c r="CB41" s="187">
        <v>63405.779999999992</v>
      </c>
      <c r="CC41" s="187">
        <v>63405.779999999992</v>
      </c>
      <c r="CD41" s="187">
        <v>63405.779999999992</v>
      </c>
      <c r="CE41" s="187">
        <v>63405.779999999992</v>
      </c>
      <c r="CF41" s="187">
        <v>63405.779999999992</v>
      </c>
      <c r="CG41" s="187">
        <v>63405.779999999992</v>
      </c>
      <c r="CH41" s="187">
        <v>0</v>
      </c>
      <c r="CM41" s="42"/>
      <c r="CN41" s="44" t="str">
        <f t="shared" si="29"/>
        <v>ak</v>
      </c>
      <c r="CO41" s="45">
        <f t="shared" si="4"/>
        <v>136</v>
      </c>
      <c r="CP41" s="44" t="str">
        <f t="shared" si="35"/>
        <v>DataGrowthRates!am136</v>
      </c>
      <c r="CQ41" s="44" t="str">
        <f t="shared" si="36"/>
        <v>DataGrowthRates!an136</v>
      </c>
      <c r="CR41" s="44" t="str">
        <f t="shared" si="37"/>
        <v>DataGrowthRates!aq136</v>
      </c>
      <c r="CT41" s="48" t="s">
        <v>125</v>
      </c>
      <c r="CU41" s="131">
        <f t="shared" ca="1" si="48"/>
        <v>5.2156753914367586</v>
      </c>
      <c r="CV41" s="131">
        <f t="shared" ca="1" si="49"/>
        <v>5.0616465276242355</v>
      </c>
      <c r="CW41" s="131">
        <f t="shared" ca="1" si="50"/>
        <v>4.7037916399620086</v>
      </c>
      <c r="CX41" s="132">
        <f t="shared" ca="1" si="51"/>
        <v>-0.15402886381252312</v>
      </c>
      <c r="CY41" s="132">
        <f t="shared" ca="1" si="52"/>
        <v>-0.51188375147475007</v>
      </c>
      <c r="DB41" s="2">
        <f t="shared" si="43"/>
        <v>41</v>
      </c>
      <c r="DC41" s="44" t="str">
        <f t="shared" si="7"/>
        <v>DataGrowthRates!ai41</v>
      </c>
      <c r="DD41" s="44" t="str">
        <f t="shared" si="0"/>
        <v>DataGrowthRates!am41</v>
      </c>
      <c r="DE41" s="44" t="str">
        <f t="shared" si="8"/>
        <v>DataGrowthRates!aj41</v>
      </c>
      <c r="DF41" s="44" t="str">
        <f t="shared" si="9"/>
        <v>DataGrowthRates!am41</v>
      </c>
      <c r="DH41" s="48" t="s">
        <v>125</v>
      </c>
      <c r="DI41" s="170">
        <f t="shared" ref="DI41:DI44" ca="1" si="60">INDIRECT(DC41)/1000</f>
        <v>63.804681686073231</v>
      </c>
      <c r="DJ41" s="170">
        <f t="shared" ref="DJ41:DJ44" ca="1" si="61">INDIRECT(DD37)/1000</f>
        <v>60.641802135184633</v>
      </c>
      <c r="DK41" s="170">
        <f t="shared" ref="DK41:DK44" ca="1" si="62">(DI41-DJ41)*100/DJ41</f>
        <v>5.2156753914367604</v>
      </c>
      <c r="DL41" s="170">
        <f t="shared" ref="DL41:DL44" ca="1" si="63">INDIRECT(DE41)/1000</f>
        <v>63.703741441422721</v>
      </c>
      <c r="DM41" s="170">
        <f t="shared" ref="DM41:DM44" ca="1" si="64">INDIRECT(DF41)/1000</f>
        <v>63.643694445752409</v>
      </c>
      <c r="DN41" s="170">
        <f t="shared" ref="DN41:DN44" ca="1" si="65">(DL41-DI41)</f>
        <v>-0.10094024465050921</v>
      </c>
      <c r="DO41" s="170">
        <f t="shared" ref="DO41:DO44" ca="1" si="66">(DM41-DI41)</f>
        <v>-0.16098724032082146</v>
      </c>
      <c r="DP41" s="171">
        <f t="shared" ref="DP41:DP72" si="67">CG41/1000</f>
        <v>63.405779999999993</v>
      </c>
    </row>
    <row r="42" spans="1:120" x14ac:dyDescent="0.3">
      <c r="A42" s="48" t="s">
        <v>126</v>
      </c>
      <c r="B42" s="58"/>
      <c r="C42" s="184"/>
      <c r="D42" s="184"/>
      <c r="E42" s="184"/>
      <c r="F42" s="184"/>
      <c r="G42" s="184"/>
      <c r="H42" s="184"/>
      <c r="I42" s="184"/>
      <c r="J42" s="184"/>
      <c r="K42" s="184"/>
      <c r="L42" s="184"/>
      <c r="M42" s="184"/>
      <c r="N42" s="184"/>
      <c r="O42" s="184"/>
      <c r="P42" s="184"/>
      <c r="Q42" s="184"/>
      <c r="R42" s="184"/>
      <c r="S42" s="184"/>
      <c r="T42" s="184"/>
      <c r="U42" s="184"/>
      <c r="V42" s="184"/>
      <c r="W42" s="184"/>
      <c r="X42" s="184"/>
      <c r="Y42" s="184"/>
      <c r="Z42" s="184"/>
      <c r="AA42" s="184"/>
      <c r="AB42" s="184"/>
      <c r="AC42" s="184"/>
      <c r="AD42" s="184"/>
      <c r="AE42" s="184"/>
      <c r="AF42" s="184"/>
      <c r="AG42" s="184"/>
      <c r="AH42" s="184"/>
      <c r="AI42" s="184"/>
      <c r="AJ42" s="190">
        <v>49528.461956931409</v>
      </c>
      <c r="AK42" s="191">
        <v>49445.980635878092</v>
      </c>
      <c r="AL42" s="184">
        <v>49377.591874261983</v>
      </c>
      <c r="AM42" s="184">
        <v>49299.021245863434</v>
      </c>
      <c r="AN42" s="192">
        <v>49560.537126129733</v>
      </c>
      <c r="AO42" s="184">
        <v>49560.537126129733</v>
      </c>
      <c r="AP42" s="184">
        <v>49535.240945842059</v>
      </c>
      <c r="AQ42" s="187">
        <v>50020.683302212165</v>
      </c>
      <c r="AR42" s="187">
        <v>49999.357434791556</v>
      </c>
      <c r="AS42" s="187">
        <v>49999.357434791556</v>
      </c>
      <c r="AT42" s="187">
        <v>49999.357434791556</v>
      </c>
      <c r="AU42" s="187">
        <v>49780.00465093222</v>
      </c>
      <c r="AV42" s="187">
        <v>49780.00465093222</v>
      </c>
      <c r="AW42" s="187">
        <v>49780.00465093222</v>
      </c>
      <c r="AX42" s="187">
        <v>49780.00465093222</v>
      </c>
      <c r="AY42" s="187">
        <v>49719.515180878465</v>
      </c>
      <c r="AZ42" s="187">
        <v>49713.093278510642</v>
      </c>
      <c r="BA42" s="187">
        <v>49713.093278510642</v>
      </c>
      <c r="BB42" s="187">
        <v>49713.093278510642</v>
      </c>
      <c r="BC42" s="187">
        <v>49713.093278510642</v>
      </c>
      <c r="BD42" s="187">
        <v>49713.093278510642</v>
      </c>
      <c r="BE42" s="187">
        <v>49713.093278510642</v>
      </c>
      <c r="BF42" s="187">
        <v>49713.093278510642</v>
      </c>
      <c r="BG42" s="187">
        <v>49713.093278510642</v>
      </c>
      <c r="BH42" s="187">
        <v>49713.093278510642</v>
      </c>
      <c r="BI42" s="187">
        <v>49713.093278510642</v>
      </c>
      <c r="BJ42" s="187">
        <v>49713.093278510642</v>
      </c>
      <c r="BK42" s="187">
        <v>49713.093278510642</v>
      </c>
      <c r="BL42" s="187">
        <v>49713.093278510642</v>
      </c>
      <c r="BM42" s="187">
        <v>49713.093278510642</v>
      </c>
      <c r="BN42" s="187">
        <v>49713.08</v>
      </c>
      <c r="BO42" s="187">
        <v>49691.26</v>
      </c>
      <c r="BP42" s="187">
        <v>49641.7</v>
      </c>
      <c r="BQ42" s="187">
        <v>49641.7</v>
      </c>
      <c r="BR42" s="187">
        <v>49641.7</v>
      </c>
      <c r="BS42" s="187">
        <v>49641.7</v>
      </c>
      <c r="BT42" s="187">
        <v>49641.7</v>
      </c>
      <c r="BU42" s="187">
        <v>49641.7</v>
      </c>
      <c r="BV42" s="187">
        <v>49641.7</v>
      </c>
      <c r="BW42" s="187">
        <v>49639.42</v>
      </c>
      <c r="BX42" s="187">
        <v>49639.42</v>
      </c>
      <c r="BY42" s="187">
        <v>49639.42</v>
      </c>
      <c r="BZ42" s="187">
        <v>49639.42</v>
      </c>
      <c r="CA42" s="187">
        <v>49639.42</v>
      </c>
      <c r="CB42" s="187">
        <v>50129.859999999993</v>
      </c>
      <c r="CC42" s="187">
        <v>50129.859999999993</v>
      </c>
      <c r="CD42" s="187">
        <v>50129.859999999993</v>
      </c>
      <c r="CE42" s="187">
        <v>50129.859999999993</v>
      </c>
      <c r="CF42" s="187">
        <v>50129.859999999993</v>
      </c>
      <c r="CG42" s="187">
        <v>50129.859999999993</v>
      </c>
      <c r="CH42" s="187">
        <v>0</v>
      </c>
      <c r="CM42" s="42"/>
      <c r="CN42" s="44" t="str">
        <f t="shared" si="29"/>
        <v>al</v>
      </c>
      <c r="CO42" s="45">
        <f t="shared" si="4"/>
        <v>137</v>
      </c>
      <c r="CP42" s="44" t="str">
        <f t="shared" si="35"/>
        <v>DataGrowthRates!an137</v>
      </c>
      <c r="CQ42" s="44" t="str">
        <f t="shared" si="36"/>
        <v>DataGrowthRates!ao137</v>
      </c>
      <c r="CR42" s="44" t="str">
        <f t="shared" si="37"/>
        <v>DataGrowthRates!ar137</v>
      </c>
      <c r="CT42" s="48" t="s">
        <v>126</v>
      </c>
      <c r="CU42" s="131">
        <f t="shared" ref="CU42:CU43" ca="1" si="68">INDIRECT(CP38)</f>
        <v>-0.63915038764813925</v>
      </c>
      <c r="CV42" s="131">
        <f t="shared" ref="CV42:CV43" ca="1" si="69">INDIRECT(CQ38)</f>
        <v>-0.80461916687518853</v>
      </c>
      <c r="CW42" s="131">
        <f t="shared" ref="CW42:CW43" ca="1" si="70">INDIRECT(CR38)</f>
        <v>-0.97488031836605493</v>
      </c>
      <c r="CX42" s="132">
        <f t="shared" ref="CX42:CX43" ca="1" si="71">CV42-CU42</f>
        <v>-0.16546877922704928</v>
      </c>
      <c r="CY42" s="132">
        <f t="shared" ref="CY42:CY43" ca="1" si="72">CW42-CU42</f>
        <v>-0.33572993071791568</v>
      </c>
      <c r="DB42" s="2">
        <f t="shared" si="43"/>
        <v>42</v>
      </c>
      <c r="DC42" s="44" t="str">
        <f t="shared" ref="DC42:DC44" si="73">CP$4&amp;CN40&amp;DB42</f>
        <v>DataGrowthRates!aj42</v>
      </c>
      <c r="DD42" s="44" t="str">
        <f t="shared" ref="DD42:DD44" si="74">CP$4&amp;CN44&amp;DB42</f>
        <v>DataGrowthRates!an42</v>
      </c>
      <c r="DE42" s="44" t="str">
        <f t="shared" ref="DE42:DE44" si="75">CQ$4&amp;CN41&amp;DB42</f>
        <v>DataGrowthRates!ak42</v>
      </c>
      <c r="DF42" s="44" t="str">
        <f t="shared" ref="DF42:DF44" si="76">CR$4&amp;CN44&amp;DB42</f>
        <v>DataGrowthRates!an42</v>
      </c>
      <c r="DH42" s="48" t="s">
        <v>126</v>
      </c>
      <c r="DI42" s="170">
        <f t="shared" ca="1" si="60"/>
        <v>49.528461956931409</v>
      </c>
      <c r="DJ42" s="170">
        <f t="shared" ca="1" si="61"/>
        <v>49.847059631799254</v>
      </c>
      <c r="DK42" s="170">
        <f t="shared" ca="1" si="62"/>
        <v>-0.63915038764814236</v>
      </c>
      <c r="DL42" s="170">
        <f t="shared" ca="1" si="63"/>
        <v>49.445980635878094</v>
      </c>
      <c r="DM42" s="170">
        <f t="shared" ca="1" si="64"/>
        <v>49.560537126129731</v>
      </c>
      <c r="DN42" s="170">
        <f t="shared" ca="1" si="65"/>
        <v>-8.2481321053315071E-2</v>
      </c>
      <c r="DO42" s="170">
        <f t="shared" ca="1" si="66"/>
        <v>3.2075169198321873E-2</v>
      </c>
      <c r="DP42" s="171">
        <f t="shared" si="67"/>
        <v>50.129859999999994</v>
      </c>
    </row>
    <row r="43" spans="1:120" x14ac:dyDescent="0.3">
      <c r="A43" s="48" t="s">
        <v>127</v>
      </c>
      <c r="B43" s="58"/>
      <c r="C43" s="184"/>
      <c r="D43" s="184"/>
      <c r="E43" s="184"/>
      <c r="F43" s="184"/>
      <c r="G43" s="184"/>
      <c r="H43" s="184"/>
      <c r="I43" s="184"/>
      <c r="J43" s="184"/>
      <c r="K43" s="184"/>
      <c r="L43" s="184"/>
      <c r="M43" s="184"/>
      <c r="N43" s="184"/>
      <c r="O43" s="184"/>
      <c r="P43" s="184"/>
      <c r="Q43" s="184"/>
      <c r="R43" s="184"/>
      <c r="S43" s="184"/>
      <c r="T43" s="184"/>
      <c r="U43" s="184"/>
      <c r="V43" s="184"/>
      <c r="W43" s="184"/>
      <c r="X43" s="184"/>
      <c r="Y43" s="184"/>
      <c r="Z43" s="184"/>
      <c r="AA43" s="184"/>
      <c r="AB43" s="184"/>
      <c r="AC43" s="184"/>
      <c r="AD43" s="184"/>
      <c r="AE43" s="184"/>
      <c r="AF43" s="184"/>
      <c r="AG43" s="184"/>
      <c r="AH43" s="184"/>
      <c r="AI43" s="184"/>
      <c r="AJ43" s="184"/>
      <c r="AK43" s="190">
        <v>44389.012098685482</v>
      </c>
      <c r="AL43" s="191">
        <v>44385.454085357014</v>
      </c>
      <c r="AM43" s="184">
        <v>44549.789266995329</v>
      </c>
      <c r="AN43" s="184">
        <v>44524.510717654935</v>
      </c>
      <c r="AO43" s="192">
        <v>44524.510717654935</v>
      </c>
      <c r="AP43" s="184">
        <v>44557.182810717772</v>
      </c>
      <c r="AQ43" s="187">
        <v>44589.020694971507</v>
      </c>
      <c r="AR43" s="187">
        <v>44562.924398449861</v>
      </c>
      <c r="AS43" s="187">
        <v>44562.924398449861</v>
      </c>
      <c r="AT43" s="187">
        <v>44562.924398449861</v>
      </c>
      <c r="AU43" s="187">
        <v>44415.09777506211</v>
      </c>
      <c r="AV43" s="187">
        <v>44415.09777506211</v>
      </c>
      <c r="AW43" s="187">
        <v>44415.09777506211</v>
      </c>
      <c r="AX43" s="187">
        <v>44415.09777506211</v>
      </c>
      <c r="AY43" s="187">
        <v>44360.543056082694</v>
      </c>
      <c r="AZ43" s="187">
        <v>44350.078282569666</v>
      </c>
      <c r="BA43" s="187">
        <v>44350.078282569666</v>
      </c>
      <c r="BB43" s="187">
        <v>44350.078282569666</v>
      </c>
      <c r="BC43" s="187">
        <v>44350.078282569666</v>
      </c>
      <c r="BD43" s="187">
        <v>44350.078282569666</v>
      </c>
      <c r="BE43" s="187">
        <v>44350.078282569666</v>
      </c>
      <c r="BF43" s="187">
        <v>44350.078282569666</v>
      </c>
      <c r="BG43" s="187">
        <v>44350.078282569666</v>
      </c>
      <c r="BH43" s="187">
        <v>44350.078282569666</v>
      </c>
      <c r="BI43" s="187">
        <v>44350.078282569666</v>
      </c>
      <c r="BJ43" s="187">
        <v>44350.078282569666</v>
      </c>
      <c r="BK43" s="187">
        <v>44350.078282569666</v>
      </c>
      <c r="BL43" s="187">
        <v>44350.078282569666</v>
      </c>
      <c r="BM43" s="187">
        <v>44350.078282569666</v>
      </c>
      <c r="BN43" s="187">
        <v>44350.070000000007</v>
      </c>
      <c r="BO43" s="187">
        <v>44370.93</v>
      </c>
      <c r="BP43" s="187">
        <v>44350.06</v>
      </c>
      <c r="BQ43" s="187">
        <v>44350.06</v>
      </c>
      <c r="BR43" s="187">
        <v>44350.06</v>
      </c>
      <c r="BS43" s="187">
        <v>44350.06</v>
      </c>
      <c r="BT43" s="187">
        <v>44350.06</v>
      </c>
      <c r="BU43" s="187">
        <v>44350.06</v>
      </c>
      <c r="BV43" s="187">
        <v>44350.06</v>
      </c>
      <c r="BW43" s="187">
        <v>44349.770000000004</v>
      </c>
      <c r="BX43" s="187">
        <v>44349.770000000004</v>
      </c>
      <c r="BY43" s="187">
        <v>44349.770000000004</v>
      </c>
      <c r="BZ43" s="187">
        <v>44349.770000000004</v>
      </c>
      <c r="CA43" s="187">
        <v>44349.770000000004</v>
      </c>
      <c r="CB43" s="187">
        <v>44574.84</v>
      </c>
      <c r="CC43" s="187">
        <v>44574.84</v>
      </c>
      <c r="CD43" s="187">
        <v>44574.84</v>
      </c>
      <c r="CE43" s="187">
        <v>44574.84</v>
      </c>
      <c r="CF43" s="187">
        <v>44574.84</v>
      </c>
      <c r="CG43" s="187">
        <v>44574.84</v>
      </c>
      <c r="CH43" s="187">
        <v>0</v>
      </c>
      <c r="CM43" s="42"/>
      <c r="CN43" s="44" t="str">
        <f t="shared" si="29"/>
        <v>am</v>
      </c>
      <c r="CO43" s="45">
        <f t="shared" si="4"/>
        <v>138</v>
      </c>
      <c r="CP43" s="44" t="str">
        <f t="shared" si="35"/>
        <v>DataGrowthRates!ao138</v>
      </c>
      <c r="CQ43" s="44" t="str">
        <f t="shared" si="36"/>
        <v>DataGrowthRates!ap138</v>
      </c>
      <c r="CR43" s="44" t="str">
        <f t="shared" si="37"/>
        <v>DataGrowthRates!as138</v>
      </c>
      <c r="CT43" s="48" t="s">
        <v>127</v>
      </c>
      <c r="CU43" s="131">
        <f t="shared" ca="1" si="68"/>
        <v>-0.5821810967409462</v>
      </c>
      <c r="CV43" s="131">
        <f t="shared" ca="1" si="69"/>
        <v>-0.59014995903413159</v>
      </c>
      <c r="CW43" s="131">
        <f t="shared" ca="1" si="70"/>
        <v>-0.56483428755024312</v>
      </c>
      <c r="CX43" s="132">
        <f t="shared" ca="1" si="71"/>
        <v>-7.9688622931853859E-3</v>
      </c>
      <c r="CY43" s="132">
        <f t="shared" ca="1" si="72"/>
        <v>1.7346809190703083E-2</v>
      </c>
      <c r="DB43" s="2">
        <f t="shared" si="43"/>
        <v>43</v>
      </c>
      <c r="DC43" s="44" t="str">
        <f t="shared" si="73"/>
        <v>DataGrowthRates!ak43</v>
      </c>
      <c r="DD43" s="44" t="str">
        <f t="shared" si="74"/>
        <v>DataGrowthRates!ao43</v>
      </c>
      <c r="DE43" s="44" t="str">
        <f t="shared" si="75"/>
        <v>DataGrowthRates!al43</v>
      </c>
      <c r="DF43" s="44" t="str">
        <f t="shared" si="76"/>
        <v>DataGrowthRates!ao43</v>
      </c>
      <c r="DH43" s="48" t="s">
        <v>127</v>
      </c>
      <c r="DI43" s="170">
        <f t="shared" ca="1" si="60"/>
        <v>44.389012098685484</v>
      </c>
      <c r="DJ43" s="170">
        <f t="shared" ca="1" si="61"/>
        <v>44.648949844573934</v>
      </c>
      <c r="DK43" s="170">
        <f t="shared" ca="1" si="62"/>
        <v>-0.58218109674093477</v>
      </c>
      <c r="DL43" s="170">
        <f t="shared" ca="1" si="63"/>
        <v>44.385454085357011</v>
      </c>
      <c r="DM43" s="170">
        <f t="shared" ca="1" si="64"/>
        <v>44.524510717654934</v>
      </c>
      <c r="DN43" s="170">
        <f t="shared" ca="1" si="65"/>
        <v>-3.558013328472498E-3</v>
      </c>
      <c r="DO43" s="170">
        <f t="shared" ca="1" si="66"/>
        <v>0.13549861896945004</v>
      </c>
      <c r="DP43" s="171">
        <f t="shared" si="67"/>
        <v>44.574839999999995</v>
      </c>
    </row>
    <row r="44" spans="1:120" x14ac:dyDescent="0.3">
      <c r="A44" s="49" t="s">
        <v>128</v>
      </c>
      <c r="B44" s="59"/>
      <c r="C44" s="186"/>
      <c r="D44" s="186"/>
      <c r="E44" s="186"/>
      <c r="F44" s="186"/>
      <c r="G44" s="186"/>
      <c r="H44" s="186"/>
      <c r="I44" s="186"/>
      <c r="J44" s="186"/>
      <c r="K44" s="186"/>
      <c r="L44" s="186"/>
      <c r="M44" s="186"/>
      <c r="N44" s="186"/>
      <c r="O44" s="186"/>
      <c r="P44" s="186"/>
      <c r="Q44" s="186"/>
      <c r="R44" s="186"/>
      <c r="S44" s="186"/>
      <c r="T44" s="186"/>
      <c r="U44" s="186"/>
      <c r="V44" s="186"/>
      <c r="W44" s="186"/>
      <c r="X44" s="186"/>
      <c r="Y44" s="186"/>
      <c r="Z44" s="186"/>
      <c r="AA44" s="186"/>
      <c r="AB44" s="186"/>
      <c r="AC44" s="186"/>
      <c r="AD44" s="186"/>
      <c r="AE44" s="186"/>
      <c r="AF44" s="186"/>
      <c r="AG44" s="186"/>
      <c r="AH44" s="186"/>
      <c r="AI44" s="186"/>
      <c r="AJ44" s="186"/>
      <c r="AK44" s="186"/>
      <c r="AL44" s="193">
        <v>55662.110293778336</v>
      </c>
      <c r="AM44" s="194">
        <v>55900.981447788603</v>
      </c>
      <c r="AN44" s="186">
        <v>55993.116685386449</v>
      </c>
      <c r="AO44" s="186">
        <v>55993.116685386449</v>
      </c>
      <c r="AP44" s="195">
        <v>56039.470147750988</v>
      </c>
      <c r="AQ44" s="189">
        <v>56469.633391907439</v>
      </c>
      <c r="AR44" s="189">
        <v>56462.354126484424</v>
      </c>
      <c r="AS44" s="189">
        <v>56462.354126484424</v>
      </c>
      <c r="AT44" s="189">
        <v>56462.354126484424</v>
      </c>
      <c r="AU44" s="189">
        <v>56382.303983007194</v>
      </c>
      <c r="AV44" s="189">
        <v>56382.303983007194</v>
      </c>
      <c r="AW44" s="189">
        <v>56382.303983007194</v>
      </c>
      <c r="AX44" s="189">
        <v>56382.303983007194</v>
      </c>
      <c r="AY44" s="189">
        <v>56378.914143436079</v>
      </c>
      <c r="AZ44" s="189">
        <v>56397.571436412232</v>
      </c>
      <c r="BA44" s="189">
        <v>56397.571436412232</v>
      </c>
      <c r="BB44" s="189">
        <v>56397.571436412232</v>
      </c>
      <c r="BC44" s="189">
        <v>56397.571436412232</v>
      </c>
      <c r="BD44" s="189">
        <v>56397.571436412232</v>
      </c>
      <c r="BE44" s="189">
        <v>56397.571436412232</v>
      </c>
      <c r="BF44" s="189">
        <v>56397.571436412232</v>
      </c>
      <c r="BG44" s="189">
        <v>56397.571436412232</v>
      </c>
      <c r="BH44" s="189">
        <v>56397.571436412232</v>
      </c>
      <c r="BI44" s="189">
        <v>56397.571436412232</v>
      </c>
      <c r="BJ44" s="189">
        <v>56397.571436412232</v>
      </c>
      <c r="BK44" s="189">
        <v>56397.571436412232</v>
      </c>
      <c r="BL44" s="189">
        <v>56397.571436412232</v>
      </c>
      <c r="BM44" s="189">
        <v>56397.571436412232</v>
      </c>
      <c r="BN44" s="189">
        <v>56397.570000000007</v>
      </c>
      <c r="BO44" s="189">
        <v>56338.780000000006</v>
      </c>
      <c r="BP44" s="189">
        <v>56260.55</v>
      </c>
      <c r="BQ44" s="189">
        <v>56260.55</v>
      </c>
      <c r="BR44" s="189">
        <v>56260.55</v>
      </c>
      <c r="BS44" s="189">
        <v>56260.55</v>
      </c>
      <c r="BT44" s="189">
        <v>56260.55</v>
      </c>
      <c r="BU44" s="189">
        <v>56260.55</v>
      </c>
      <c r="BV44" s="189">
        <v>56260.55</v>
      </c>
      <c r="BW44" s="189">
        <v>56256.280000000006</v>
      </c>
      <c r="BX44" s="189">
        <v>56256.280000000006</v>
      </c>
      <c r="BY44" s="189">
        <v>56256.280000000006</v>
      </c>
      <c r="BZ44" s="189">
        <v>56256.280000000006</v>
      </c>
      <c r="CA44" s="189">
        <v>56256.280000000006</v>
      </c>
      <c r="CB44" s="189">
        <v>56308.820000000007</v>
      </c>
      <c r="CC44" s="189">
        <v>56308.820000000007</v>
      </c>
      <c r="CD44" s="189">
        <v>56308.820000000007</v>
      </c>
      <c r="CE44" s="189">
        <v>56308.820000000007</v>
      </c>
      <c r="CF44" s="189">
        <v>56308.820000000007</v>
      </c>
      <c r="CG44" s="189">
        <v>56308.820000000007</v>
      </c>
      <c r="CH44" s="189">
        <v>0</v>
      </c>
      <c r="CM44" s="42"/>
      <c r="CN44" s="44" t="str">
        <f t="shared" si="29"/>
        <v>an</v>
      </c>
      <c r="CO44" s="45">
        <f t="shared" si="4"/>
        <v>139</v>
      </c>
      <c r="CP44" s="44" t="str">
        <f t="shared" si="35"/>
        <v>DataGrowthRates!ap139</v>
      </c>
      <c r="CQ44" s="44" t="str">
        <f t="shared" si="36"/>
        <v>DataGrowthRates!aq139</v>
      </c>
      <c r="CR44" s="44" t="str">
        <f t="shared" si="37"/>
        <v>DataGrowthRates!at139</v>
      </c>
      <c r="CT44" s="49" t="s">
        <v>128</v>
      </c>
      <c r="CU44" s="133">
        <f t="shared" ref="CU44:CU56" ca="1" si="77">INDIRECT(CP40)</f>
        <v>-5.3507861491653621</v>
      </c>
      <c r="CV44" s="133">
        <f t="shared" ref="CV44:CV56" ca="1" si="78">INDIRECT(CQ40)</f>
        <v>-5.2494949123628372</v>
      </c>
      <c r="CW44" s="133">
        <f t="shared" ref="CW44:CW87" ca="1" si="79">INDIRECT(CR40)</f>
        <v>-4.9941327605610333</v>
      </c>
      <c r="CX44" s="134">
        <f t="shared" ref="CX44:CX90" ca="1" si="80">CV44-CU44</f>
        <v>0.10129123680252494</v>
      </c>
      <c r="CY44" s="134">
        <f t="shared" ref="CY44:CY87" ca="1" si="81">CW44-CU44</f>
        <v>0.35665338860432882</v>
      </c>
      <c r="DB44" s="2">
        <f t="shared" si="43"/>
        <v>44</v>
      </c>
      <c r="DC44" s="44" t="str">
        <f t="shared" si="73"/>
        <v>DataGrowthRates!al44</v>
      </c>
      <c r="DD44" s="44" t="str">
        <f t="shared" si="74"/>
        <v>DataGrowthRates!ap44</v>
      </c>
      <c r="DE44" s="44" t="str">
        <f t="shared" si="75"/>
        <v>DataGrowthRates!am44</v>
      </c>
      <c r="DF44" s="44" t="str">
        <f t="shared" si="76"/>
        <v>DataGrowthRates!ap44</v>
      </c>
      <c r="DH44" s="48" t="s">
        <v>128</v>
      </c>
      <c r="DI44" s="172">
        <f t="shared" ca="1" si="60"/>
        <v>55.662110293778333</v>
      </c>
      <c r="DJ44" s="172">
        <f t="shared" ca="1" si="61"/>
        <v>58.808845873248103</v>
      </c>
      <c r="DK44" s="172">
        <f t="shared" ca="1" si="62"/>
        <v>-5.3507861491653701</v>
      </c>
      <c r="DL44" s="172">
        <f t="shared" ca="1" si="63"/>
        <v>55.900981447788602</v>
      </c>
      <c r="DM44" s="172">
        <f t="shared" ca="1" si="64"/>
        <v>56.03947014775099</v>
      </c>
      <c r="DN44" s="172">
        <f t="shared" ca="1" si="65"/>
        <v>0.23887115401026904</v>
      </c>
      <c r="DO44" s="172">
        <f t="shared" ca="1" si="66"/>
        <v>0.37735985397265637</v>
      </c>
      <c r="DP44" s="171">
        <f t="shared" si="67"/>
        <v>56.308820000000004</v>
      </c>
    </row>
    <row r="45" spans="1:120" x14ac:dyDescent="0.3">
      <c r="A45" s="50" t="s">
        <v>129</v>
      </c>
      <c r="B45" s="58"/>
      <c r="C45" s="184"/>
      <c r="D45" s="184"/>
      <c r="E45" s="184"/>
      <c r="F45" s="184"/>
      <c r="G45" s="184"/>
      <c r="H45" s="184"/>
      <c r="I45" s="184"/>
      <c r="J45" s="184"/>
      <c r="K45" s="184"/>
      <c r="L45" s="184"/>
      <c r="M45" s="184"/>
      <c r="N45" s="184"/>
      <c r="O45" s="184"/>
      <c r="P45" s="184"/>
      <c r="Q45" s="184"/>
      <c r="R45" s="184"/>
      <c r="S45" s="184"/>
      <c r="T45" s="184"/>
      <c r="U45" s="184"/>
      <c r="V45" s="184"/>
      <c r="W45" s="184"/>
      <c r="X45" s="184"/>
      <c r="Y45" s="184"/>
      <c r="Z45" s="184"/>
      <c r="AA45" s="184"/>
      <c r="AB45" s="184"/>
      <c r="AC45" s="184"/>
      <c r="AD45" s="184"/>
      <c r="AE45" s="184"/>
      <c r="AF45" s="184"/>
      <c r="AG45" s="184"/>
      <c r="AH45" s="184"/>
      <c r="AI45" s="184"/>
      <c r="AJ45" s="184"/>
      <c r="AK45" s="184"/>
      <c r="AL45" s="184"/>
      <c r="AM45" s="190">
        <v>56869.984578487303</v>
      </c>
      <c r="AN45" s="191">
        <v>57105.745316690911</v>
      </c>
      <c r="AO45" s="184">
        <v>57136.788831729187</v>
      </c>
      <c r="AP45" s="184">
        <v>57232.590616059359</v>
      </c>
      <c r="AQ45" s="196">
        <v>57638.859841922582</v>
      </c>
      <c r="AR45" s="185">
        <v>57665.959509427863</v>
      </c>
      <c r="AS45" s="185">
        <v>57665.959509427863</v>
      </c>
      <c r="AT45" s="184">
        <v>57713.764573215944</v>
      </c>
      <c r="AU45" s="188">
        <v>57676.385065503149</v>
      </c>
      <c r="AV45" s="188">
        <v>57676.385065503149</v>
      </c>
      <c r="AW45" s="188">
        <v>57676.385065503149</v>
      </c>
      <c r="AX45" s="188">
        <v>57676.385065503149</v>
      </c>
      <c r="AY45" s="188">
        <v>57704.162991283527</v>
      </c>
      <c r="AZ45" s="188">
        <v>57702.059637409518</v>
      </c>
      <c r="BA45" s="188">
        <v>57702.059637409518</v>
      </c>
      <c r="BB45" s="188">
        <v>57702.059637409518</v>
      </c>
      <c r="BC45" s="188">
        <v>57702.059637409518</v>
      </c>
      <c r="BD45" s="188">
        <v>57702.059637409518</v>
      </c>
      <c r="BE45" s="188">
        <v>57702.059637409518</v>
      </c>
      <c r="BF45" s="188">
        <v>57702.059637409518</v>
      </c>
      <c r="BG45" s="188">
        <v>57702.059637409518</v>
      </c>
      <c r="BH45" s="188">
        <v>57702.059637409518</v>
      </c>
      <c r="BI45" s="188">
        <v>57702.059637409518</v>
      </c>
      <c r="BJ45" s="188">
        <v>57702.059637409518</v>
      </c>
      <c r="BK45" s="188">
        <v>57702.059637409518</v>
      </c>
      <c r="BL45" s="188">
        <v>57702.059637409518</v>
      </c>
      <c r="BM45" s="188">
        <v>57702.059637409518</v>
      </c>
      <c r="BN45" s="188">
        <v>57702.030000000006</v>
      </c>
      <c r="BO45" s="188">
        <v>57546.570000000007</v>
      </c>
      <c r="BP45" s="188">
        <v>57440.740000000005</v>
      </c>
      <c r="BQ45" s="188">
        <v>57440.740000000005</v>
      </c>
      <c r="BR45" s="188">
        <v>57440.740000000005</v>
      </c>
      <c r="BS45" s="187">
        <v>57440.740000000005</v>
      </c>
      <c r="BT45" s="187">
        <v>57440.740000000005</v>
      </c>
      <c r="BU45" s="187">
        <v>57440.740000000005</v>
      </c>
      <c r="BV45" s="187">
        <v>57440.740000000005</v>
      </c>
      <c r="BW45" s="187">
        <v>57433.86</v>
      </c>
      <c r="BX45" s="187">
        <v>57433.86</v>
      </c>
      <c r="BY45" s="187">
        <v>57433.86</v>
      </c>
      <c r="BZ45" s="187">
        <v>57433.86</v>
      </c>
      <c r="CA45" s="187">
        <v>57433.86</v>
      </c>
      <c r="CB45" s="187">
        <v>57550.82</v>
      </c>
      <c r="CC45" s="187">
        <v>57550.82</v>
      </c>
      <c r="CD45" s="187">
        <v>57550.82</v>
      </c>
      <c r="CE45" s="187">
        <v>57550.82</v>
      </c>
      <c r="CF45" s="187">
        <v>57550.82</v>
      </c>
      <c r="CG45" s="187">
        <v>57550.82</v>
      </c>
      <c r="CH45" s="187">
        <v>0</v>
      </c>
      <c r="CM45" s="42"/>
      <c r="CN45" s="44" t="str">
        <f t="shared" si="29"/>
        <v>ao</v>
      </c>
      <c r="CO45" s="45">
        <f t="shared" si="4"/>
        <v>140</v>
      </c>
      <c r="CP45" s="44" t="str">
        <f t="shared" si="35"/>
        <v>DataGrowthRates!aq140</v>
      </c>
      <c r="CQ45" s="44" t="str">
        <f t="shared" si="36"/>
        <v>DataGrowthRates!ar140</v>
      </c>
      <c r="CR45" s="44" t="str">
        <f t="shared" si="37"/>
        <v>DataGrowthRates!au140</v>
      </c>
      <c r="CT45" s="48" t="s">
        <v>129</v>
      </c>
      <c r="CU45" s="131">
        <f t="shared" ca="1" si="77"/>
        <v>-10.643175142886733</v>
      </c>
      <c r="CV45" s="131">
        <f t="shared" ca="1" si="78"/>
        <v>-10.000999999473764</v>
      </c>
      <c r="CW45" s="131">
        <f t="shared" ca="1" si="79"/>
        <v>-9.5305822942091307</v>
      </c>
      <c r="CX45" s="132">
        <f t="shared" ca="1" si="80"/>
        <v>0.64217514341296855</v>
      </c>
      <c r="CY45" s="132">
        <f t="shared" ca="1" si="81"/>
        <v>1.1125928486776022</v>
      </c>
      <c r="DB45" s="2">
        <f t="shared" si="43"/>
        <v>45</v>
      </c>
      <c r="DC45" s="44" t="str">
        <f t="shared" ref="DC45:DC48" si="82">CP$4&amp;CN43&amp;DB45</f>
        <v>DataGrowthRates!am45</v>
      </c>
      <c r="DD45" s="44" t="str">
        <f t="shared" ref="DD45:DD48" si="83">CP$4&amp;CN47&amp;DB45</f>
        <v>DataGrowthRates!aq45</v>
      </c>
      <c r="DE45" s="44" t="str">
        <f t="shared" ref="DE45:DE48" si="84">CQ$4&amp;CN44&amp;DB45</f>
        <v>DataGrowthRates!an45</v>
      </c>
      <c r="DF45" s="44" t="str">
        <f t="shared" ref="DF45:DF48" si="85">CR$4&amp;CN47&amp;DB45</f>
        <v>DataGrowthRates!aq45</v>
      </c>
      <c r="DH45" s="48" t="s">
        <v>129</v>
      </c>
      <c r="DI45" s="170">
        <f t="shared" ref="DI45:DI47" ca="1" si="86">INDIRECT(DC45)/1000</f>
        <v>56.869984578487305</v>
      </c>
      <c r="DJ45" s="170">
        <f t="shared" ref="DJ45:DJ47" ca="1" si="87">INDIRECT(DD41)/1000</f>
        <v>63.643694445752409</v>
      </c>
      <c r="DK45" s="170">
        <f t="shared" ref="DK45:DK47" ca="1" si="88">(DI45-DJ45)*100/DJ45</f>
        <v>-10.643175142886731</v>
      </c>
      <c r="DL45" s="170">
        <f t="shared" ref="DL45:DL47" ca="1" si="89">INDIRECT(DE45)/1000</f>
        <v>57.105745316690914</v>
      </c>
      <c r="DM45" s="170">
        <f t="shared" ref="DM45:DM47" ca="1" si="90">INDIRECT(DF45)/1000</f>
        <v>57.638859841922581</v>
      </c>
      <c r="DN45" s="170">
        <f t="shared" ref="DN45:DN47" ca="1" si="91">(DL45-DI45)</f>
        <v>0.23576073820360932</v>
      </c>
      <c r="DO45" s="170">
        <f t="shared" ref="DO45:DO47" ca="1" si="92">(DM45-DI45)</f>
        <v>0.76887526343527668</v>
      </c>
      <c r="DP45" s="171">
        <f t="shared" si="67"/>
        <v>57.550820000000002</v>
      </c>
    </row>
    <row r="46" spans="1:120" x14ac:dyDescent="0.3">
      <c r="A46" s="48" t="s">
        <v>130</v>
      </c>
      <c r="B46" s="58"/>
      <c r="C46" s="184"/>
      <c r="D46" s="184"/>
      <c r="E46" s="184"/>
      <c r="F46" s="184"/>
      <c r="G46" s="184"/>
      <c r="H46" s="184"/>
      <c r="I46" s="184"/>
      <c r="J46" s="184"/>
      <c r="K46" s="184"/>
      <c r="L46" s="184"/>
      <c r="M46" s="184"/>
      <c r="N46" s="184"/>
      <c r="O46" s="184"/>
      <c r="P46" s="184"/>
      <c r="Q46" s="184"/>
      <c r="R46" s="184"/>
      <c r="S46" s="184"/>
      <c r="T46" s="184"/>
      <c r="U46" s="184"/>
      <c r="V46" s="184"/>
      <c r="W46" s="184"/>
      <c r="X46" s="184"/>
      <c r="Y46" s="184"/>
      <c r="Z46" s="184"/>
      <c r="AA46" s="184"/>
      <c r="AB46" s="184"/>
      <c r="AC46" s="184"/>
      <c r="AD46" s="184"/>
      <c r="AE46" s="184"/>
      <c r="AF46" s="184"/>
      <c r="AG46" s="184"/>
      <c r="AH46" s="184"/>
      <c r="AI46" s="184"/>
      <c r="AJ46" s="184"/>
      <c r="AK46" s="184"/>
      <c r="AL46" s="184"/>
      <c r="AM46" s="184"/>
      <c r="AN46" s="190">
        <v>45494.269681986974</v>
      </c>
      <c r="AO46" s="191">
        <v>45735.490505585054</v>
      </c>
      <c r="AP46" s="184">
        <v>45865.832094553793</v>
      </c>
      <c r="AQ46" s="184">
        <v>45852.113560048172</v>
      </c>
      <c r="AR46" s="192">
        <v>45907.918623749443</v>
      </c>
      <c r="AS46" s="184">
        <v>45907.918623749443</v>
      </c>
      <c r="AT46" s="184">
        <v>46039.56685416933</v>
      </c>
      <c r="AU46" s="187">
        <v>45995.507662616525</v>
      </c>
      <c r="AV46" s="187">
        <v>45995.507662616525</v>
      </c>
      <c r="AW46" s="187">
        <v>45995.507662616525</v>
      </c>
      <c r="AX46" s="187">
        <v>45995.507662616525</v>
      </c>
      <c r="AY46" s="187">
        <v>46035.411245520721</v>
      </c>
      <c r="AZ46" s="187">
        <v>45989.115608373686</v>
      </c>
      <c r="BA46" s="187">
        <v>45989.115608373686</v>
      </c>
      <c r="BB46" s="187">
        <v>45989.115608373686</v>
      </c>
      <c r="BC46" s="187">
        <v>45989.115608373686</v>
      </c>
      <c r="BD46" s="187">
        <v>45989.115608373686</v>
      </c>
      <c r="BE46" s="187">
        <v>45989.115608373686</v>
      </c>
      <c r="BF46" s="187">
        <v>45989.115608373686</v>
      </c>
      <c r="BG46" s="187">
        <v>45989.115608373686</v>
      </c>
      <c r="BH46" s="187">
        <v>45989.115608373686</v>
      </c>
      <c r="BI46" s="187">
        <v>45989.115608373686</v>
      </c>
      <c r="BJ46" s="187">
        <v>45989.115608373686</v>
      </c>
      <c r="BK46" s="187">
        <v>45989.115608373686</v>
      </c>
      <c r="BL46" s="187">
        <v>45989.115608373686</v>
      </c>
      <c r="BM46" s="187">
        <v>45989.115608373686</v>
      </c>
      <c r="BN46" s="187">
        <v>45989.11</v>
      </c>
      <c r="BO46" s="187">
        <v>45983.76</v>
      </c>
      <c r="BP46" s="187">
        <v>45942.820000000007</v>
      </c>
      <c r="BQ46" s="187">
        <v>45942.820000000007</v>
      </c>
      <c r="BR46" s="187">
        <v>45942.820000000007</v>
      </c>
      <c r="BS46" s="187">
        <v>45942.820000000007</v>
      </c>
      <c r="BT46" s="187">
        <v>45942.820000000007</v>
      </c>
      <c r="BU46" s="187">
        <v>45942.820000000007</v>
      </c>
      <c r="BV46" s="187">
        <v>45942.820000000007</v>
      </c>
      <c r="BW46" s="187">
        <v>45940.890000000007</v>
      </c>
      <c r="BX46" s="187">
        <v>45940.890000000007</v>
      </c>
      <c r="BY46" s="187">
        <v>45940.890000000007</v>
      </c>
      <c r="BZ46" s="187">
        <v>45940.890000000007</v>
      </c>
      <c r="CA46" s="187">
        <v>45940.890000000007</v>
      </c>
      <c r="CB46" s="187">
        <v>46301.96</v>
      </c>
      <c r="CC46" s="187">
        <v>46301.96</v>
      </c>
      <c r="CD46" s="187">
        <v>46301.96</v>
      </c>
      <c r="CE46" s="187">
        <v>46301.96</v>
      </c>
      <c r="CF46" s="187">
        <v>46301.96</v>
      </c>
      <c r="CG46" s="187">
        <v>46301.96</v>
      </c>
      <c r="CH46" s="187">
        <v>0</v>
      </c>
      <c r="CM46" s="42"/>
      <c r="CN46" s="44" t="str">
        <f t="shared" si="29"/>
        <v>ap</v>
      </c>
      <c r="CO46" s="45">
        <f t="shared" si="4"/>
        <v>141</v>
      </c>
      <c r="CP46" s="44" t="str">
        <f t="shared" si="35"/>
        <v>DataGrowthRates!ar141</v>
      </c>
      <c r="CQ46" s="44" t="str">
        <f t="shared" si="36"/>
        <v>DataGrowthRates!as141</v>
      </c>
      <c r="CR46" s="44" t="str">
        <f t="shared" si="37"/>
        <v>DataGrowthRates!av141</v>
      </c>
      <c r="CT46" s="48" t="s">
        <v>130</v>
      </c>
      <c r="CU46" s="131">
        <f t="shared" ca="1" si="77"/>
        <v>-8.2046476489838245</v>
      </c>
      <c r="CV46" s="131">
        <f t="shared" ca="1" si="78"/>
        <v>-7.717928098337751</v>
      </c>
      <c r="CW46" s="131">
        <f t="shared" ca="1" si="79"/>
        <v>-8.1829827840849934</v>
      </c>
      <c r="CX46" s="132">
        <f t="shared" ca="1" si="80"/>
        <v>0.48671955064607353</v>
      </c>
      <c r="CY46" s="132">
        <f t="shared" ca="1" si="81"/>
        <v>2.1664864898831127E-2</v>
      </c>
      <c r="DB46" s="2">
        <f t="shared" si="43"/>
        <v>46</v>
      </c>
      <c r="DC46" s="44" t="str">
        <f t="shared" si="82"/>
        <v>DataGrowthRates!an46</v>
      </c>
      <c r="DD46" s="44" t="str">
        <f t="shared" si="83"/>
        <v>DataGrowthRates!ar46</v>
      </c>
      <c r="DE46" s="44" t="str">
        <f t="shared" si="84"/>
        <v>DataGrowthRates!ao46</v>
      </c>
      <c r="DF46" s="44" t="str">
        <f t="shared" si="85"/>
        <v>DataGrowthRates!ar46</v>
      </c>
      <c r="DH46" s="48" t="s">
        <v>130</v>
      </c>
      <c r="DI46" s="170">
        <f t="shared" ca="1" si="86"/>
        <v>45.494269681986971</v>
      </c>
      <c r="DJ46" s="170">
        <f t="shared" ca="1" si="87"/>
        <v>49.560537126129731</v>
      </c>
      <c r="DK46" s="170">
        <f t="shared" ca="1" si="88"/>
        <v>-8.204647648983828</v>
      </c>
      <c r="DL46" s="170">
        <f t="shared" ca="1" si="89"/>
        <v>45.735490505585055</v>
      </c>
      <c r="DM46" s="170">
        <f t="shared" ca="1" si="90"/>
        <v>45.907918623749445</v>
      </c>
      <c r="DN46" s="170">
        <f t="shared" ca="1" si="91"/>
        <v>0.24122082359808417</v>
      </c>
      <c r="DO46" s="170">
        <f t="shared" ca="1" si="92"/>
        <v>0.41364894176247446</v>
      </c>
      <c r="DP46" s="171">
        <f t="shared" si="67"/>
        <v>46.301960000000001</v>
      </c>
    </row>
    <row r="47" spans="1:120" x14ac:dyDescent="0.3">
      <c r="A47" s="48" t="s">
        <v>131</v>
      </c>
      <c r="B47" s="58"/>
      <c r="C47" s="184"/>
      <c r="D47" s="184"/>
      <c r="E47" s="184"/>
      <c r="F47" s="184"/>
      <c r="G47" s="184"/>
      <c r="H47" s="184"/>
      <c r="I47" s="184"/>
      <c r="J47" s="184"/>
      <c r="K47" s="184"/>
      <c r="L47" s="184"/>
      <c r="M47" s="184"/>
      <c r="N47" s="184"/>
      <c r="O47" s="184"/>
      <c r="P47" s="184"/>
      <c r="Q47" s="184"/>
      <c r="R47" s="184"/>
      <c r="S47" s="184"/>
      <c r="T47" s="184"/>
      <c r="U47" s="184"/>
      <c r="V47" s="184"/>
      <c r="W47" s="184"/>
      <c r="X47" s="184"/>
      <c r="Y47" s="184"/>
      <c r="Z47" s="184"/>
      <c r="AA47" s="184"/>
      <c r="AB47" s="184"/>
      <c r="AC47" s="184"/>
      <c r="AD47" s="184"/>
      <c r="AE47" s="184"/>
      <c r="AF47" s="184"/>
      <c r="AG47" s="184"/>
      <c r="AH47" s="184"/>
      <c r="AI47" s="184"/>
      <c r="AJ47" s="184"/>
      <c r="AK47" s="184"/>
      <c r="AL47" s="184"/>
      <c r="AM47" s="184"/>
      <c r="AN47" s="184"/>
      <c r="AO47" s="190">
        <v>42653.647091556137</v>
      </c>
      <c r="AP47" s="191">
        <v>42864.339846421717</v>
      </c>
      <c r="AQ47" s="184">
        <v>42808.946267117339</v>
      </c>
      <c r="AR47" s="184">
        <v>42907.013054136543</v>
      </c>
      <c r="AS47" s="192">
        <v>42907.013054136543</v>
      </c>
      <c r="AT47" s="184">
        <v>42997.177710110496</v>
      </c>
      <c r="AU47" s="187">
        <v>42893.368138397898</v>
      </c>
      <c r="AV47" s="187">
        <v>42893.368138397898</v>
      </c>
      <c r="AW47" s="187">
        <v>42893.368138397898</v>
      </c>
      <c r="AX47" s="187">
        <v>42893.368138397898</v>
      </c>
      <c r="AY47" s="187">
        <v>42968.000809956327</v>
      </c>
      <c r="AZ47" s="187">
        <v>42911.9148117597</v>
      </c>
      <c r="BA47" s="187">
        <v>42911.9148117597</v>
      </c>
      <c r="BB47" s="187">
        <v>42911.9148117597</v>
      </c>
      <c r="BC47" s="187">
        <v>42911.9148117597</v>
      </c>
      <c r="BD47" s="187">
        <v>42911.9148117597</v>
      </c>
      <c r="BE47" s="187">
        <v>42911.9148117597</v>
      </c>
      <c r="BF47" s="187">
        <v>42911.9148117597</v>
      </c>
      <c r="BG47" s="187">
        <v>42911.9148117597</v>
      </c>
      <c r="BH47" s="187">
        <v>42911.9148117597</v>
      </c>
      <c r="BI47" s="187">
        <v>42911.9148117597</v>
      </c>
      <c r="BJ47" s="187">
        <v>42911.9148117597</v>
      </c>
      <c r="BK47" s="187">
        <v>42911.9148117597</v>
      </c>
      <c r="BL47" s="187">
        <v>42911.9148117597</v>
      </c>
      <c r="BM47" s="187">
        <v>42911.9148117597</v>
      </c>
      <c r="BN47" s="187">
        <v>42911.92</v>
      </c>
      <c r="BO47" s="187">
        <v>42939.490000000005</v>
      </c>
      <c r="BP47" s="187">
        <v>42917.679999999993</v>
      </c>
      <c r="BQ47" s="187">
        <v>42917.679999999993</v>
      </c>
      <c r="BR47" s="187">
        <v>42917.679999999993</v>
      </c>
      <c r="BS47" s="187">
        <v>42917.679999999993</v>
      </c>
      <c r="BT47" s="187">
        <v>42917.679999999993</v>
      </c>
      <c r="BU47" s="187">
        <v>42917.679999999993</v>
      </c>
      <c r="BV47" s="187">
        <v>42917.679999999993</v>
      </c>
      <c r="BW47" s="187">
        <v>42917.2</v>
      </c>
      <c r="BX47" s="187">
        <v>42917.2</v>
      </c>
      <c r="BY47" s="187">
        <v>42917.2</v>
      </c>
      <c r="BZ47" s="187">
        <v>42917.2</v>
      </c>
      <c r="CA47" s="187">
        <v>42917.2</v>
      </c>
      <c r="CB47" s="187">
        <v>42892.65</v>
      </c>
      <c r="CC47" s="187">
        <v>42892.65</v>
      </c>
      <c r="CD47" s="187">
        <v>42892.65</v>
      </c>
      <c r="CE47" s="187">
        <v>42892.65</v>
      </c>
      <c r="CF47" s="187">
        <v>42892.65</v>
      </c>
      <c r="CG47" s="187">
        <v>42892.65</v>
      </c>
      <c r="CH47" s="187">
        <v>0</v>
      </c>
      <c r="CM47" s="42"/>
      <c r="CN47" s="44" t="str">
        <f t="shared" si="29"/>
        <v>aq</v>
      </c>
      <c r="CO47" s="45">
        <f t="shared" si="4"/>
        <v>142</v>
      </c>
      <c r="CP47" s="44" t="str">
        <f t="shared" si="35"/>
        <v>DataGrowthRates!as142</v>
      </c>
      <c r="CQ47" s="44" t="str">
        <f t="shared" si="36"/>
        <v>DataGrowthRates!at142</v>
      </c>
      <c r="CR47" s="44" t="str">
        <f t="shared" si="37"/>
        <v>DataGrowthRates!aw142</v>
      </c>
      <c r="CT47" s="48" t="s">
        <v>131</v>
      </c>
      <c r="CU47" s="131">
        <f t="shared" ca="1" si="77"/>
        <v>-4.2018735207728195</v>
      </c>
      <c r="CV47" s="131">
        <f t="shared" ca="1" si="78"/>
        <v>-3.7992594179200636</v>
      </c>
      <c r="CW47" s="131">
        <f t="shared" ca="1" si="79"/>
        <v>-3.7158946964686161</v>
      </c>
      <c r="CX47" s="132">
        <f t="shared" ca="1" si="80"/>
        <v>0.4026141028527559</v>
      </c>
      <c r="CY47" s="132">
        <f t="shared" ca="1" si="81"/>
        <v>0.48597882430420336</v>
      </c>
      <c r="DB47" s="2">
        <f t="shared" si="43"/>
        <v>47</v>
      </c>
      <c r="DC47" s="44" t="str">
        <f t="shared" si="82"/>
        <v>DataGrowthRates!ao47</v>
      </c>
      <c r="DD47" s="44" t="str">
        <f t="shared" si="83"/>
        <v>DataGrowthRates!as47</v>
      </c>
      <c r="DE47" s="44" t="str">
        <f t="shared" si="84"/>
        <v>DataGrowthRates!ap47</v>
      </c>
      <c r="DF47" s="44" t="str">
        <f t="shared" si="85"/>
        <v>DataGrowthRates!as47</v>
      </c>
      <c r="DH47" s="48" t="s">
        <v>131</v>
      </c>
      <c r="DI47" s="170">
        <f t="shared" ca="1" si="86"/>
        <v>42.653647091556138</v>
      </c>
      <c r="DJ47" s="170">
        <f t="shared" ca="1" si="87"/>
        <v>44.524510717654934</v>
      </c>
      <c r="DK47" s="170">
        <f t="shared" ca="1" si="88"/>
        <v>-4.2018735207728133</v>
      </c>
      <c r="DL47" s="170">
        <f t="shared" ca="1" si="89"/>
        <v>42.864339846421714</v>
      </c>
      <c r="DM47" s="170">
        <f t="shared" ca="1" si="90"/>
        <v>42.907013054136542</v>
      </c>
      <c r="DN47" s="170">
        <f t="shared" ca="1" si="91"/>
        <v>0.21069275486557615</v>
      </c>
      <c r="DO47" s="170">
        <f t="shared" ca="1" si="92"/>
        <v>0.25336596258040345</v>
      </c>
      <c r="DP47" s="171">
        <f t="shared" si="67"/>
        <v>42.892650000000003</v>
      </c>
    </row>
    <row r="48" spans="1:120" x14ac:dyDescent="0.3">
      <c r="A48" s="49" t="s">
        <v>132</v>
      </c>
      <c r="B48" s="59"/>
      <c r="C48" s="186"/>
      <c r="D48" s="186"/>
      <c r="E48" s="186"/>
      <c r="F48" s="186"/>
      <c r="G48" s="186"/>
      <c r="H48" s="186"/>
      <c r="I48" s="186"/>
      <c r="J48" s="186"/>
      <c r="K48" s="186"/>
      <c r="L48" s="186"/>
      <c r="M48" s="186"/>
      <c r="N48" s="186"/>
      <c r="O48" s="186"/>
      <c r="P48" s="186"/>
      <c r="Q48" s="186"/>
      <c r="R48" s="186"/>
      <c r="S48" s="186"/>
      <c r="T48" s="186"/>
      <c r="U48" s="186"/>
      <c r="V48" s="186"/>
      <c r="W48" s="186"/>
      <c r="X48" s="186"/>
      <c r="Y48" s="186"/>
      <c r="Z48" s="186"/>
      <c r="AA48" s="186"/>
      <c r="AB48" s="186"/>
      <c r="AC48" s="186"/>
      <c r="AD48" s="186"/>
      <c r="AE48" s="186"/>
      <c r="AF48" s="186"/>
      <c r="AG48" s="186"/>
      <c r="AH48" s="186"/>
      <c r="AI48" s="186"/>
      <c r="AJ48" s="186"/>
      <c r="AK48" s="186"/>
      <c r="AL48" s="186"/>
      <c r="AM48" s="186"/>
      <c r="AN48" s="186"/>
      <c r="AO48" s="186"/>
      <c r="AP48" s="193">
        <v>54390.753967586512</v>
      </c>
      <c r="AQ48" s="194">
        <v>54273.647738050931</v>
      </c>
      <c r="AR48" s="186">
        <v>54485.876857791431</v>
      </c>
      <c r="AS48" s="186">
        <v>54485.876857791431</v>
      </c>
      <c r="AT48" s="195">
        <v>54479.392076529926</v>
      </c>
      <c r="AU48" s="189">
        <v>54447.88889667546</v>
      </c>
      <c r="AV48" s="189">
        <v>54447.88889667546</v>
      </c>
      <c r="AW48" s="189">
        <v>54447.88889667546</v>
      </c>
      <c r="AX48" s="189">
        <v>54447.88889667546</v>
      </c>
      <c r="AY48" s="189">
        <v>54487.768971434387</v>
      </c>
      <c r="AZ48" s="189">
        <v>54592.306033146568</v>
      </c>
      <c r="BA48" s="189">
        <v>54592.306033146568</v>
      </c>
      <c r="BB48" s="189">
        <v>54592.306033146568</v>
      </c>
      <c r="BC48" s="189">
        <v>54592.306033146568</v>
      </c>
      <c r="BD48" s="189">
        <v>54592.306033146568</v>
      </c>
      <c r="BE48" s="189">
        <v>54592.306033146568</v>
      </c>
      <c r="BF48" s="189">
        <v>54592.306033146568</v>
      </c>
      <c r="BG48" s="189">
        <v>54592.306033146568</v>
      </c>
      <c r="BH48" s="189">
        <v>54592.306033146568</v>
      </c>
      <c r="BI48" s="189">
        <v>54592.306033146568</v>
      </c>
      <c r="BJ48" s="189">
        <v>54592.306033146568</v>
      </c>
      <c r="BK48" s="189">
        <v>54592.306033146568</v>
      </c>
      <c r="BL48" s="189">
        <v>54592.306033146568</v>
      </c>
      <c r="BM48" s="189">
        <v>54592.306033146568</v>
      </c>
      <c r="BN48" s="189">
        <v>54592.31</v>
      </c>
      <c r="BO48" s="189">
        <v>54537.34</v>
      </c>
      <c r="BP48" s="189">
        <v>54453.67</v>
      </c>
      <c r="BQ48" s="189">
        <v>54453.67</v>
      </c>
      <c r="BR48" s="189">
        <v>54453.67</v>
      </c>
      <c r="BS48" s="189">
        <v>54453.67</v>
      </c>
      <c r="BT48" s="189">
        <v>54453.67</v>
      </c>
      <c r="BU48" s="189">
        <v>54453.67</v>
      </c>
      <c r="BV48" s="189">
        <v>54453.67</v>
      </c>
      <c r="BW48" s="189">
        <v>54448.479999999996</v>
      </c>
      <c r="BX48" s="189">
        <v>54448.479999999996</v>
      </c>
      <c r="BY48" s="189">
        <v>54448.479999999996</v>
      </c>
      <c r="BZ48" s="189">
        <v>54448.479999999996</v>
      </c>
      <c r="CA48" s="189">
        <v>54448.479999999996</v>
      </c>
      <c r="CB48" s="189">
        <v>54604.26</v>
      </c>
      <c r="CC48" s="189">
        <v>54604.26</v>
      </c>
      <c r="CD48" s="189">
        <v>54604.26</v>
      </c>
      <c r="CE48" s="189">
        <v>54604.26</v>
      </c>
      <c r="CF48" s="189">
        <v>54604.26</v>
      </c>
      <c r="CG48" s="189">
        <v>54604.26</v>
      </c>
      <c r="CH48" s="189">
        <v>0</v>
      </c>
      <c r="CM48" s="42"/>
      <c r="CN48" s="44" t="str">
        <f t="shared" si="29"/>
        <v>ar</v>
      </c>
      <c r="CO48" s="45">
        <f t="shared" si="4"/>
        <v>143</v>
      </c>
      <c r="CP48" s="44" t="str">
        <f>CP$4&amp;CN50&amp;CO48</f>
        <v>DataGrowthRates!at143</v>
      </c>
      <c r="CQ48" s="44" t="str">
        <f>CQ$4&amp;CN51&amp;CO48</f>
        <v>DataGrowthRates!au143</v>
      </c>
      <c r="CR48" s="44" t="str">
        <f>CR$4&amp;CN54&amp;CO48</f>
        <v>DataGrowthRates!ax143</v>
      </c>
      <c r="CT48" s="49" t="s">
        <v>132</v>
      </c>
      <c r="CU48" s="133">
        <f t="shared" ca="1" si="77"/>
        <v>-2.9420623996221766</v>
      </c>
      <c r="CV48" s="133">
        <f t="shared" ca="1" si="78"/>
        <v>-3.8887903497018455</v>
      </c>
      <c r="CW48" s="133">
        <f t="shared" ca="1" si="79"/>
        <v>-3.5120073908224865</v>
      </c>
      <c r="CX48" s="134">
        <f t="shared" ca="1" si="80"/>
        <v>-0.94672795007966881</v>
      </c>
      <c r="CY48" s="134">
        <f t="shared" ca="1" si="81"/>
        <v>-0.56994499120030984</v>
      </c>
      <c r="DB48" s="2">
        <f t="shared" si="43"/>
        <v>48</v>
      </c>
      <c r="DC48" s="44" t="str">
        <f t="shared" si="82"/>
        <v>DataGrowthRates!ap48</v>
      </c>
      <c r="DD48" s="44" t="str">
        <f t="shared" si="83"/>
        <v>DataGrowthRates!at48</v>
      </c>
      <c r="DE48" s="44" t="str">
        <f t="shared" si="84"/>
        <v>DataGrowthRates!aq48</v>
      </c>
      <c r="DF48" s="44" t="str">
        <f t="shared" si="85"/>
        <v>DataGrowthRates!at48</v>
      </c>
      <c r="DH48" s="48" t="s">
        <v>132</v>
      </c>
      <c r="DI48" s="172">
        <f t="shared" ref="DI48:DI52" ca="1" si="93">INDIRECT(DC48)/1000</f>
        <v>54.390753967586512</v>
      </c>
      <c r="DJ48" s="172">
        <f t="shared" ref="DJ48:DJ52" ca="1" si="94">INDIRECT(DD44)/1000</f>
        <v>56.03947014775099</v>
      </c>
      <c r="DK48" s="172">
        <f t="shared" ref="DK48:DK52" ca="1" si="95">(DI48-DJ48)*100/DJ48</f>
        <v>-2.9420623996221789</v>
      </c>
      <c r="DL48" s="172">
        <f t="shared" ref="DL48:DL52" ca="1" si="96">INDIRECT(DE48)/1000</f>
        <v>54.273647738050933</v>
      </c>
      <c r="DM48" s="172">
        <f t="shared" ref="DM48:DM87" ca="1" si="97">INDIRECT(DF48)/1000</f>
        <v>54.479392076529926</v>
      </c>
      <c r="DN48" s="172">
        <f t="shared" ref="DN48:DN52" ca="1" si="98">(DL48-DI48)</f>
        <v>-0.11710622953557959</v>
      </c>
      <c r="DO48" s="172">
        <f t="shared" ref="DO48:DO87" ca="1" si="99">(DM48-DI48)</f>
        <v>8.863810894341384E-2</v>
      </c>
      <c r="DP48" s="171">
        <f t="shared" si="67"/>
        <v>54.604260000000004</v>
      </c>
    </row>
    <row r="49" spans="1:120" x14ac:dyDescent="0.3">
      <c r="A49" s="50" t="s">
        <v>133</v>
      </c>
      <c r="B49" s="58"/>
      <c r="C49" s="184"/>
      <c r="D49" s="184"/>
      <c r="E49" s="184"/>
      <c r="F49" s="184"/>
      <c r="G49" s="184"/>
      <c r="H49" s="184"/>
      <c r="I49" s="184"/>
      <c r="J49" s="184"/>
      <c r="K49" s="184"/>
      <c r="L49" s="184"/>
      <c r="M49" s="184"/>
      <c r="N49" s="184"/>
      <c r="O49" s="184"/>
      <c r="P49" s="184"/>
      <c r="Q49" s="184"/>
      <c r="R49" s="184"/>
      <c r="S49" s="184"/>
      <c r="T49" s="184"/>
      <c r="U49" s="184"/>
      <c r="V49" s="184"/>
      <c r="W49" s="184"/>
      <c r="X49" s="184"/>
      <c r="Y49" s="184"/>
      <c r="Z49" s="184"/>
      <c r="AA49" s="184"/>
      <c r="AB49" s="184"/>
      <c r="AC49" s="184"/>
      <c r="AD49" s="184"/>
      <c r="AE49" s="184"/>
      <c r="AF49" s="184"/>
      <c r="AG49" s="184"/>
      <c r="AH49" s="184"/>
      <c r="AI49" s="184"/>
      <c r="AJ49" s="184"/>
      <c r="AK49" s="184"/>
      <c r="AL49" s="184"/>
      <c r="AM49" s="185"/>
      <c r="AN49" s="185"/>
      <c r="AO49" s="185"/>
      <c r="AP49" s="185"/>
      <c r="AQ49" s="190">
        <v>60133.782761872011</v>
      </c>
      <c r="AR49" s="191">
        <v>59940.641918913068</v>
      </c>
      <c r="AS49" s="184">
        <v>60354.795362061384</v>
      </c>
      <c r="AT49" s="184">
        <v>60355.009440268281</v>
      </c>
      <c r="AU49" s="196">
        <v>60606.309524197604</v>
      </c>
      <c r="AV49" s="185">
        <v>60606.309524197604</v>
      </c>
      <c r="AW49" s="185">
        <v>60606.309524197604</v>
      </c>
      <c r="AX49" s="184">
        <v>60568.516719802683</v>
      </c>
      <c r="AY49" s="188">
        <v>60609.847525826313</v>
      </c>
      <c r="AZ49" s="188">
        <v>60609.847525826313</v>
      </c>
      <c r="BA49" s="188">
        <v>60609.847525826313</v>
      </c>
      <c r="BB49" s="188">
        <v>60609.847525826313</v>
      </c>
      <c r="BC49" s="188">
        <v>60973.785046443656</v>
      </c>
      <c r="BD49" s="188">
        <v>60973.785046443656</v>
      </c>
      <c r="BE49" s="188">
        <v>60973.785046443656</v>
      </c>
      <c r="BF49" s="188">
        <v>60973.785046443656</v>
      </c>
      <c r="BG49" s="188">
        <v>60985.484560947218</v>
      </c>
      <c r="BH49" s="188">
        <v>60985.484560947218</v>
      </c>
      <c r="BI49" s="188">
        <v>60985.484560947218</v>
      </c>
      <c r="BJ49" s="188">
        <v>60985.484560947218</v>
      </c>
      <c r="BK49" s="188">
        <v>60985.484560947218</v>
      </c>
      <c r="BL49" s="188">
        <v>60985.484560947218</v>
      </c>
      <c r="BM49" s="188">
        <v>60985.484560947218</v>
      </c>
      <c r="BN49" s="188">
        <v>60985.49</v>
      </c>
      <c r="BO49" s="188">
        <v>60477.15</v>
      </c>
      <c r="BP49" s="188">
        <v>60339.090000000004</v>
      </c>
      <c r="BQ49" s="188">
        <v>60339.090000000004</v>
      </c>
      <c r="BR49" s="188">
        <v>60339.090000000004</v>
      </c>
      <c r="BS49" s="187">
        <v>60339.090000000004</v>
      </c>
      <c r="BT49" s="187">
        <v>60339.090000000004</v>
      </c>
      <c r="BU49" s="187">
        <v>60339.090000000004</v>
      </c>
      <c r="BV49" s="187">
        <v>60339.090000000004</v>
      </c>
      <c r="BW49" s="187">
        <v>60332.22</v>
      </c>
      <c r="BX49" s="187">
        <v>60332.22</v>
      </c>
      <c r="BY49" s="187">
        <v>60332.22</v>
      </c>
      <c r="BZ49" s="187">
        <v>60332.22</v>
      </c>
      <c r="CA49" s="187">
        <v>60332.22</v>
      </c>
      <c r="CB49" s="187">
        <v>60240.58</v>
      </c>
      <c r="CC49" s="187">
        <v>60240.58</v>
      </c>
      <c r="CD49" s="187">
        <v>60240.58</v>
      </c>
      <c r="CE49" s="187">
        <v>60240.58</v>
      </c>
      <c r="CF49" s="187">
        <v>60240.58</v>
      </c>
      <c r="CG49" s="187">
        <v>60240.58</v>
      </c>
      <c r="CH49" s="187">
        <v>0</v>
      </c>
      <c r="CM49" s="42"/>
      <c r="CN49" s="44" t="str">
        <f t="shared" si="29"/>
        <v>as</v>
      </c>
      <c r="CO49" s="45">
        <f>CO48+1</f>
        <v>144</v>
      </c>
      <c r="CP49" s="44" t="str">
        <f t="shared" ref="CP49:CP73" si="100">CP$4&amp;CN51&amp;CO49</f>
        <v>DataGrowthRates!au144</v>
      </c>
      <c r="CQ49" s="44" t="str">
        <f t="shared" ref="CQ49:CQ73" si="101">CQ$4&amp;CN52&amp;CO49</f>
        <v>DataGrowthRates!av144</v>
      </c>
      <c r="CR49" s="44" t="str">
        <f t="shared" ref="CR49:CR73" si="102">CR$4&amp;CN55&amp;CO49</f>
        <v>DataGrowthRates!ay144</v>
      </c>
      <c r="CT49" s="50" t="s">
        <v>133</v>
      </c>
      <c r="CU49" s="131">
        <f t="shared" ca="1" si="77"/>
        <v>4.3285431509087422</v>
      </c>
      <c r="CV49" s="131">
        <f t="shared" ca="1" si="78"/>
        <v>3.9445843420212499</v>
      </c>
      <c r="CW49" s="131">
        <f t="shared" ca="1" si="79"/>
        <v>5.0799377515892088</v>
      </c>
      <c r="CX49" s="132">
        <f t="shared" ca="1" si="80"/>
        <v>-0.38395880888749234</v>
      </c>
      <c r="CY49" s="132">
        <f t="shared" ca="1" si="81"/>
        <v>0.7513946006804666</v>
      </c>
      <c r="DB49" s="2">
        <f t="shared" si="43"/>
        <v>49</v>
      </c>
      <c r="DC49" s="44" t="str">
        <f t="shared" ref="DC49:DC56" si="103">CP$4&amp;CN47&amp;DB49</f>
        <v>DataGrowthRates!aq49</v>
      </c>
      <c r="DD49" s="44" t="str">
        <f t="shared" ref="DD49:DD56" si="104">CP$4&amp;CN51&amp;DB49</f>
        <v>DataGrowthRates!au49</v>
      </c>
      <c r="DE49" s="44" t="str">
        <f t="shared" ref="DE49:DE56" si="105">CQ$4&amp;CN48&amp;DB49</f>
        <v>DataGrowthRates!ar49</v>
      </c>
      <c r="DF49" s="44" t="str">
        <f t="shared" ref="DF49:DF56" si="106">CR$4&amp;CN51&amp;DB49</f>
        <v>DataGrowthRates!au49</v>
      </c>
      <c r="DH49" s="50" t="s">
        <v>133</v>
      </c>
      <c r="DI49" s="170">
        <f t="shared" ca="1" si="93"/>
        <v>60.133782761872013</v>
      </c>
      <c r="DJ49" s="170">
        <f t="shared" ca="1" si="94"/>
        <v>57.638859841922581</v>
      </c>
      <c r="DK49" s="170">
        <f t="shared" ca="1" si="95"/>
        <v>4.3285431509087449</v>
      </c>
      <c r="DL49" s="170">
        <f t="shared" ca="1" si="96"/>
        <v>59.940641918913066</v>
      </c>
      <c r="DM49" s="170">
        <f t="shared" ca="1" si="97"/>
        <v>60.606309524197606</v>
      </c>
      <c r="DN49" s="170">
        <f t="shared" ca="1" si="98"/>
        <v>-0.19314084295894673</v>
      </c>
      <c r="DO49" s="170">
        <f t="shared" ca="1" si="99"/>
        <v>0.4725267623255931</v>
      </c>
      <c r="DP49" s="171">
        <f t="shared" si="67"/>
        <v>60.240580000000001</v>
      </c>
    </row>
    <row r="50" spans="1:120" x14ac:dyDescent="0.3">
      <c r="A50" s="48" t="s">
        <v>134</v>
      </c>
      <c r="B50" s="58"/>
      <c r="C50" s="184"/>
      <c r="D50" s="184"/>
      <c r="E50" s="184"/>
      <c r="F50" s="184"/>
      <c r="G50" s="184"/>
      <c r="H50" s="184"/>
      <c r="I50" s="184"/>
      <c r="J50" s="184"/>
      <c r="K50" s="184"/>
      <c r="L50" s="184"/>
      <c r="M50" s="184"/>
      <c r="N50" s="184"/>
      <c r="O50" s="184"/>
      <c r="P50" s="184"/>
      <c r="Q50" s="184"/>
      <c r="R50" s="184"/>
      <c r="S50" s="184"/>
      <c r="T50" s="184"/>
      <c r="U50" s="184"/>
      <c r="V50" s="184"/>
      <c r="W50" s="184"/>
      <c r="X50" s="184"/>
      <c r="Y50" s="184"/>
      <c r="Z50" s="184"/>
      <c r="AA50" s="184"/>
      <c r="AB50" s="184"/>
      <c r="AC50" s="184"/>
      <c r="AD50" s="184"/>
      <c r="AE50" s="184"/>
      <c r="AF50" s="184"/>
      <c r="AG50" s="184"/>
      <c r="AH50" s="184"/>
      <c r="AI50" s="184"/>
      <c r="AJ50" s="184"/>
      <c r="AK50" s="184"/>
      <c r="AL50" s="184"/>
      <c r="AM50" s="184"/>
      <c r="AN50" s="184"/>
      <c r="AO50" s="184"/>
      <c r="AP50" s="184"/>
      <c r="AQ50" s="184"/>
      <c r="AR50" s="190">
        <v>46164.13927732758</v>
      </c>
      <c r="AS50" s="191">
        <v>46285.081046687235</v>
      </c>
      <c r="AT50" s="184">
        <v>46325.246368947337</v>
      </c>
      <c r="AU50" s="184">
        <v>46177.936829982427</v>
      </c>
      <c r="AV50" s="192">
        <v>46177.936829982427</v>
      </c>
      <c r="AW50" s="184">
        <v>46177.936829982427</v>
      </c>
      <c r="AX50" s="184">
        <v>46205.03998546311</v>
      </c>
      <c r="AY50" s="187">
        <v>46304.624641561197</v>
      </c>
      <c r="AZ50" s="187">
        <v>46304.624641561197</v>
      </c>
      <c r="BA50" s="187">
        <v>46304.624641561197</v>
      </c>
      <c r="BB50" s="187">
        <v>46304.624641561197</v>
      </c>
      <c r="BC50" s="187">
        <v>46455.444987446252</v>
      </c>
      <c r="BD50" s="187">
        <v>46455.444987446252</v>
      </c>
      <c r="BE50" s="187">
        <v>46455.444987446252</v>
      </c>
      <c r="BF50" s="187">
        <v>46455.444987446252</v>
      </c>
      <c r="BG50" s="187">
        <v>46433.606486687735</v>
      </c>
      <c r="BH50" s="187">
        <v>46433.606486687735</v>
      </c>
      <c r="BI50" s="187">
        <v>46433.606486687735</v>
      </c>
      <c r="BJ50" s="187">
        <v>46433.606486687735</v>
      </c>
      <c r="BK50" s="187">
        <v>46433.606486687735</v>
      </c>
      <c r="BL50" s="187">
        <v>46433.606486687735</v>
      </c>
      <c r="BM50" s="187">
        <v>46433.606486687735</v>
      </c>
      <c r="BN50" s="187">
        <v>46433.609999999993</v>
      </c>
      <c r="BO50" s="187">
        <v>46239.709999999992</v>
      </c>
      <c r="BP50" s="187">
        <v>46187.099999999991</v>
      </c>
      <c r="BQ50" s="187">
        <v>46187.099999999991</v>
      </c>
      <c r="BR50" s="187">
        <v>46187.099999999991</v>
      </c>
      <c r="BS50" s="187">
        <v>46187.099999999991</v>
      </c>
      <c r="BT50" s="187">
        <v>46187.099999999991</v>
      </c>
      <c r="BU50" s="187">
        <v>46187.099999999991</v>
      </c>
      <c r="BV50" s="187">
        <v>46187.099999999991</v>
      </c>
      <c r="BW50" s="187">
        <v>46185.34</v>
      </c>
      <c r="BX50" s="187">
        <v>46185.34</v>
      </c>
      <c r="BY50" s="187">
        <v>46185.34</v>
      </c>
      <c r="BZ50" s="187">
        <v>46185.34</v>
      </c>
      <c r="CA50" s="187">
        <v>46185.34</v>
      </c>
      <c r="CB50" s="187">
        <v>46790.819999999992</v>
      </c>
      <c r="CC50" s="187">
        <v>46790.819999999992</v>
      </c>
      <c r="CD50" s="187">
        <v>46790.819999999992</v>
      </c>
      <c r="CE50" s="187">
        <v>46790.819999999992</v>
      </c>
      <c r="CF50" s="187">
        <v>46790.819999999992</v>
      </c>
      <c r="CG50" s="187">
        <v>46790.819999999992</v>
      </c>
      <c r="CH50" s="187">
        <v>0</v>
      </c>
      <c r="CM50" s="42"/>
      <c r="CN50" s="44" t="str">
        <f t="shared" si="29"/>
        <v>at</v>
      </c>
      <c r="CO50" s="45">
        <f t="shared" si="4"/>
        <v>145</v>
      </c>
      <c r="CP50" s="44" t="str">
        <f t="shared" si="100"/>
        <v>DataGrowthRates!av145</v>
      </c>
      <c r="CQ50" s="44" t="str">
        <f t="shared" si="101"/>
        <v>DataGrowthRates!aw145</v>
      </c>
      <c r="CR50" s="44" t="str">
        <f t="shared" si="102"/>
        <v>DataGrowthRates!az145</v>
      </c>
      <c r="CT50" s="48" t="s">
        <v>134</v>
      </c>
      <c r="CU50" s="131">
        <f t="shared" ca="1" si="77"/>
        <v>0.55811864545213108</v>
      </c>
      <c r="CV50" s="131">
        <f t="shared" ca="1" si="78"/>
        <v>0.82156288989907622</v>
      </c>
      <c r="CW50" s="131">
        <f t="shared" ca="1" si="79"/>
        <v>0.39662388054078263</v>
      </c>
      <c r="CX50" s="132">
        <f t="shared" ca="1" si="80"/>
        <v>0.26344424444694514</v>
      </c>
      <c r="CY50" s="132">
        <f t="shared" ca="1" si="81"/>
        <v>-0.16149476491134845</v>
      </c>
      <c r="DB50" s="2">
        <f t="shared" si="43"/>
        <v>50</v>
      </c>
      <c r="DC50" s="44" t="str">
        <f t="shared" si="103"/>
        <v>DataGrowthRates!ar50</v>
      </c>
      <c r="DD50" s="44" t="str">
        <f t="shared" si="104"/>
        <v>DataGrowthRates!av50</v>
      </c>
      <c r="DE50" s="44" t="str">
        <f t="shared" si="105"/>
        <v>DataGrowthRates!as50</v>
      </c>
      <c r="DF50" s="44" t="str">
        <f t="shared" si="106"/>
        <v>DataGrowthRates!av50</v>
      </c>
      <c r="DH50" s="48" t="s">
        <v>134</v>
      </c>
      <c r="DI50" s="170">
        <f t="shared" ca="1" si="93"/>
        <v>46.164139277327578</v>
      </c>
      <c r="DJ50" s="170">
        <f t="shared" ca="1" si="94"/>
        <v>45.907918623749445</v>
      </c>
      <c r="DK50" s="170">
        <f t="shared" ca="1" si="95"/>
        <v>0.55811864545212198</v>
      </c>
      <c r="DL50" s="170">
        <f t="shared" ca="1" si="96"/>
        <v>46.285081046687239</v>
      </c>
      <c r="DM50" s="170">
        <f t="shared" ca="1" si="97"/>
        <v>46.177936829982428</v>
      </c>
      <c r="DN50" s="170">
        <f t="shared" ca="1" si="98"/>
        <v>0.12094176935966061</v>
      </c>
      <c r="DO50" s="170">
        <f t="shared" ca="1" si="99"/>
        <v>1.3797552654850165E-2</v>
      </c>
      <c r="DP50" s="171">
        <f t="shared" si="67"/>
        <v>46.790819999999989</v>
      </c>
    </row>
    <row r="51" spans="1:120" x14ac:dyDescent="0.3">
      <c r="A51" s="48" t="s">
        <v>135</v>
      </c>
      <c r="B51" s="58"/>
      <c r="C51" s="184"/>
      <c r="D51" s="184"/>
      <c r="E51" s="184"/>
      <c r="F51" s="184"/>
      <c r="G51" s="184"/>
      <c r="H51" s="184"/>
      <c r="I51" s="184"/>
      <c r="J51" s="184"/>
      <c r="K51" s="184"/>
      <c r="L51" s="184"/>
      <c r="M51" s="184"/>
      <c r="N51" s="184"/>
      <c r="O51" s="184"/>
      <c r="P51" s="184"/>
      <c r="Q51" s="184"/>
      <c r="R51" s="184"/>
      <c r="S51" s="184"/>
      <c r="T51" s="184"/>
      <c r="U51" s="184"/>
      <c r="V51" s="184"/>
      <c r="W51" s="184"/>
      <c r="X51" s="184"/>
      <c r="Y51" s="184"/>
      <c r="Z51" s="184"/>
      <c r="AA51" s="184"/>
      <c r="AB51" s="184"/>
      <c r="AC51" s="184"/>
      <c r="AD51" s="184"/>
      <c r="AE51" s="184"/>
      <c r="AF51" s="184"/>
      <c r="AG51" s="184"/>
      <c r="AH51" s="184"/>
      <c r="AI51" s="184"/>
      <c r="AJ51" s="184"/>
      <c r="AK51" s="184"/>
      <c r="AL51" s="184"/>
      <c r="AM51" s="184"/>
      <c r="AN51" s="184"/>
      <c r="AO51" s="184"/>
      <c r="AP51" s="184"/>
      <c r="AQ51" s="184"/>
      <c r="AR51" s="184"/>
      <c r="AS51" s="190">
        <v>43477.97906476527</v>
      </c>
      <c r="AT51" s="191">
        <v>43517.489555036431</v>
      </c>
      <c r="AU51" s="184">
        <v>43290.806235606011</v>
      </c>
      <c r="AV51" s="184">
        <v>43290.806235606011</v>
      </c>
      <c r="AW51" s="192">
        <v>43290.806235606011</v>
      </c>
      <c r="AX51" s="184">
        <v>43300.06905976226</v>
      </c>
      <c r="AY51" s="187">
        <v>43145.804121539259</v>
      </c>
      <c r="AZ51" s="187">
        <v>43145.804121539259</v>
      </c>
      <c r="BA51" s="187">
        <v>43145.804121539259</v>
      </c>
      <c r="BB51" s="187">
        <v>43145.804121539259</v>
      </c>
      <c r="BC51" s="187">
        <v>43260.697085627333</v>
      </c>
      <c r="BD51" s="187">
        <v>43260.697085627333</v>
      </c>
      <c r="BE51" s="187">
        <v>43260.697085627333</v>
      </c>
      <c r="BF51" s="187">
        <v>43260.697085627333</v>
      </c>
      <c r="BG51" s="187">
        <v>43238.794742676917</v>
      </c>
      <c r="BH51" s="187">
        <v>43238.794742676917</v>
      </c>
      <c r="BI51" s="187">
        <v>43238.794742676917</v>
      </c>
      <c r="BJ51" s="187">
        <v>43238.794742676917</v>
      </c>
      <c r="BK51" s="187">
        <v>43238.794742676917</v>
      </c>
      <c r="BL51" s="187">
        <v>43238.794742676917</v>
      </c>
      <c r="BM51" s="187">
        <v>43238.794742676917</v>
      </c>
      <c r="BN51" s="187">
        <v>43238.8</v>
      </c>
      <c r="BO51" s="187">
        <v>43137.32</v>
      </c>
      <c r="BP51" s="187">
        <v>43109.43</v>
      </c>
      <c r="BQ51" s="187">
        <v>43109.43</v>
      </c>
      <c r="BR51" s="187">
        <v>43109.43</v>
      </c>
      <c r="BS51" s="187">
        <v>43109.43</v>
      </c>
      <c r="BT51" s="187">
        <v>43109.43</v>
      </c>
      <c r="BU51" s="187">
        <v>43109.43</v>
      </c>
      <c r="BV51" s="187">
        <v>43109.43</v>
      </c>
      <c r="BW51" s="187">
        <v>43109.48</v>
      </c>
      <c r="BX51" s="187">
        <v>43109.48</v>
      </c>
      <c r="BY51" s="187">
        <v>43109.48</v>
      </c>
      <c r="BZ51" s="187">
        <v>43109.48</v>
      </c>
      <c r="CA51" s="187">
        <v>43109.48</v>
      </c>
      <c r="CB51" s="187">
        <v>42984.790000000008</v>
      </c>
      <c r="CC51" s="187">
        <v>42984.790000000008</v>
      </c>
      <c r="CD51" s="187">
        <v>42984.790000000008</v>
      </c>
      <c r="CE51" s="187">
        <v>42984.790000000008</v>
      </c>
      <c r="CF51" s="187">
        <v>42984.790000000008</v>
      </c>
      <c r="CG51" s="187">
        <v>42984.790000000008</v>
      </c>
      <c r="CH51" s="187">
        <v>0</v>
      </c>
      <c r="CM51" s="42"/>
      <c r="CN51" s="44" t="str">
        <f t="shared" si="29"/>
        <v>au</v>
      </c>
      <c r="CO51" s="45">
        <f t="shared" si="4"/>
        <v>146</v>
      </c>
      <c r="CP51" s="44" t="str">
        <f t="shared" si="100"/>
        <v>DataGrowthRates!aw146</v>
      </c>
      <c r="CQ51" s="44" t="str">
        <f t="shared" si="101"/>
        <v>DataGrowthRates!ax146</v>
      </c>
      <c r="CR51" s="44" t="str">
        <f t="shared" si="102"/>
        <v>DataGrowthRates!ba146</v>
      </c>
      <c r="CT51" s="48" t="s">
        <v>135</v>
      </c>
      <c r="CU51" s="131">
        <f t="shared" ca="1" si="77"/>
        <v>1.3307055653310766</v>
      </c>
      <c r="CV51" s="131">
        <f t="shared" ca="1" si="78"/>
        <v>1.2101069712852031</v>
      </c>
      <c r="CW51" s="131">
        <f t="shared" ca="1" si="79"/>
        <v>0.92657236877681393</v>
      </c>
      <c r="CX51" s="132">
        <f t="shared" ca="1" si="80"/>
        <v>-0.12059859404587359</v>
      </c>
      <c r="CY51" s="132">
        <f t="shared" ca="1" si="81"/>
        <v>-0.40413319655426272</v>
      </c>
      <c r="DB51" s="2">
        <f t="shared" si="43"/>
        <v>51</v>
      </c>
      <c r="DC51" s="44" t="str">
        <f t="shared" si="103"/>
        <v>DataGrowthRates!as51</v>
      </c>
      <c r="DD51" s="44" t="str">
        <f t="shared" si="104"/>
        <v>DataGrowthRates!aw51</v>
      </c>
      <c r="DE51" s="44" t="str">
        <f t="shared" si="105"/>
        <v>DataGrowthRates!at51</v>
      </c>
      <c r="DF51" s="44" t="str">
        <f t="shared" si="106"/>
        <v>DataGrowthRates!aw51</v>
      </c>
      <c r="DH51" s="48" t="s">
        <v>135</v>
      </c>
      <c r="DI51" s="170">
        <f t="shared" ca="1" si="93"/>
        <v>43.477979064765272</v>
      </c>
      <c r="DJ51" s="170">
        <f t="shared" ca="1" si="94"/>
        <v>42.907013054136542</v>
      </c>
      <c r="DK51" s="170">
        <f t="shared" ca="1" si="95"/>
        <v>1.3307055653310853</v>
      </c>
      <c r="DL51" s="170">
        <f t="shared" ca="1" si="96"/>
        <v>43.517489555036434</v>
      </c>
      <c r="DM51" s="170">
        <f t="shared" ca="1" si="97"/>
        <v>43.290806235606013</v>
      </c>
      <c r="DN51" s="170">
        <f t="shared" ca="1" si="98"/>
        <v>3.9510490271162269E-2</v>
      </c>
      <c r="DO51" s="170">
        <f t="shared" ca="1" si="99"/>
        <v>-0.18717282915925892</v>
      </c>
      <c r="DP51" s="171">
        <f t="shared" si="67"/>
        <v>42.984790000000011</v>
      </c>
    </row>
    <row r="52" spans="1:120" x14ac:dyDescent="0.3">
      <c r="A52" s="49" t="s">
        <v>136</v>
      </c>
      <c r="B52" s="59"/>
      <c r="C52" s="186"/>
      <c r="D52" s="186"/>
      <c r="E52" s="186"/>
      <c r="F52" s="186"/>
      <c r="G52" s="186"/>
      <c r="H52" s="186"/>
      <c r="I52" s="186"/>
      <c r="J52" s="186"/>
      <c r="K52" s="186"/>
      <c r="L52" s="186"/>
      <c r="M52" s="186"/>
      <c r="N52" s="186"/>
      <c r="O52" s="186"/>
      <c r="P52" s="186"/>
      <c r="Q52" s="186"/>
      <c r="R52" s="186"/>
      <c r="S52" s="186"/>
      <c r="T52" s="186"/>
      <c r="U52" s="186"/>
      <c r="V52" s="186"/>
      <c r="W52" s="186"/>
      <c r="X52" s="186"/>
      <c r="Y52" s="186"/>
      <c r="Z52" s="186"/>
      <c r="AA52" s="186"/>
      <c r="AB52" s="186"/>
      <c r="AC52" s="186"/>
      <c r="AD52" s="186"/>
      <c r="AE52" s="186"/>
      <c r="AF52" s="186"/>
      <c r="AG52" s="186"/>
      <c r="AH52" s="186"/>
      <c r="AI52" s="186"/>
      <c r="AJ52" s="186"/>
      <c r="AK52" s="186"/>
      <c r="AL52" s="186"/>
      <c r="AM52" s="186"/>
      <c r="AN52" s="186"/>
      <c r="AO52" s="186"/>
      <c r="AP52" s="186"/>
      <c r="AQ52" s="186"/>
      <c r="AR52" s="186"/>
      <c r="AS52" s="186"/>
      <c r="AT52" s="193">
        <v>53100.547234680751</v>
      </c>
      <c r="AU52" s="194">
        <v>52925.673145350833</v>
      </c>
      <c r="AV52" s="186">
        <v>52925.673145350833</v>
      </c>
      <c r="AW52" s="186">
        <v>52925.673145350833</v>
      </c>
      <c r="AX52" s="195">
        <v>53142.466807462835</v>
      </c>
      <c r="AY52" s="189">
        <v>53326.595688328605</v>
      </c>
      <c r="AZ52" s="189">
        <v>53326.595688328605</v>
      </c>
      <c r="BA52" s="189">
        <v>53326.595688328605</v>
      </c>
      <c r="BB52" s="189">
        <v>53326.595688328605</v>
      </c>
      <c r="BC52" s="189">
        <v>53688.050257430696</v>
      </c>
      <c r="BD52" s="189">
        <v>53688.050257430696</v>
      </c>
      <c r="BE52" s="189">
        <v>53688.050257430696</v>
      </c>
      <c r="BF52" s="189">
        <v>53688.050257430696</v>
      </c>
      <c r="BG52" s="189">
        <v>53687.565016539142</v>
      </c>
      <c r="BH52" s="189">
        <v>53687.565016539142</v>
      </c>
      <c r="BI52" s="189">
        <v>53687.565016539142</v>
      </c>
      <c r="BJ52" s="189">
        <v>53687.565016539142</v>
      </c>
      <c r="BK52" s="189">
        <v>53687.565016539142</v>
      </c>
      <c r="BL52" s="189">
        <v>53687.565016539142</v>
      </c>
      <c r="BM52" s="189">
        <v>53687.565016539142</v>
      </c>
      <c r="BN52" s="189">
        <v>53687.570000000014</v>
      </c>
      <c r="BO52" s="189">
        <v>53359.820000000014</v>
      </c>
      <c r="BP52" s="189">
        <v>53273.320000000007</v>
      </c>
      <c r="BQ52" s="189">
        <v>53273.320000000007</v>
      </c>
      <c r="BR52" s="189">
        <v>53273.320000000007</v>
      </c>
      <c r="BS52" s="189">
        <v>53273.320000000007</v>
      </c>
      <c r="BT52" s="189">
        <v>53273.320000000007</v>
      </c>
      <c r="BU52" s="189">
        <v>53273.320000000007</v>
      </c>
      <c r="BV52" s="189">
        <v>53273.320000000007</v>
      </c>
      <c r="BW52" s="189">
        <v>53266.950000000004</v>
      </c>
      <c r="BX52" s="189">
        <v>53266.950000000004</v>
      </c>
      <c r="BY52" s="189">
        <v>53266.950000000004</v>
      </c>
      <c r="BZ52" s="189">
        <v>53266.950000000004</v>
      </c>
      <c r="CA52" s="189">
        <v>53266.950000000004</v>
      </c>
      <c r="CB52" s="189">
        <v>53019.18</v>
      </c>
      <c r="CC52" s="189">
        <v>53019.18</v>
      </c>
      <c r="CD52" s="189">
        <v>53019.18</v>
      </c>
      <c r="CE52" s="189">
        <v>53019.18</v>
      </c>
      <c r="CF52" s="189">
        <v>53019.18</v>
      </c>
      <c r="CG52" s="189">
        <v>53019.18</v>
      </c>
      <c r="CH52" s="189">
        <v>0</v>
      </c>
      <c r="CM52" s="42"/>
      <c r="CN52" s="44" t="str">
        <f t="shared" si="29"/>
        <v>av</v>
      </c>
      <c r="CO52" s="45">
        <f t="shared" si="4"/>
        <v>147</v>
      </c>
      <c r="CP52" s="44" t="str">
        <f t="shared" si="100"/>
        <v>DataGrowthRates!ax147</v>
      </c>
      <c r="CQ52" s="44" t="str">
        <f t="shared" si="101"/>
        <v>DataGrowthRates!ay147</v>
      </c>
      <c r="CR52" s="44" t="str">
        <f t="shared" si="102"/>
        <v>DataGrowthRates!bb147</v>
      </c>
      <c r="CT52" s="49" t="s">
        <v>136</v>
      </c>
      <c r="CU52" s="133">
        <f t="shared" ca="1" si="77"/>
        <v>-2.5309475552007683</v>
      </c>
      <c r="CV52" s="133">
        <f t="shared" ca="1" si="78"/>
        <v>-2.7957296089354395</v>
      </c>
      <c r="CW52" s="133">
        <f t="shared" ca="1" si="79"/>
        <v>-2.3975623585514865</v>
      </c>
      <c r="CX52" s="134">
        <f t="shared" ca="1" si="80"/>
        <v>-0.26478205373467123</v>
      </c>
      <c r="CY52" s="134">
        <f t="shared" ca="1" si="81"/>
        <v>0.13338519664928183</v>
      </c>
      <c r="DB52" s="2">
        <f t="shared" si="43"/>
        <v>52</v>
      </c>
      <c r="DC52" s="44" t="str">
        <f t="shared" si="103"/>
        <v>DataGrowthRates!at52</v>
      </c>
      <c r="DD52" s="44" t="str">
        <f t="shared" si="104"/>
        <v>DataGrowthRates!ax52</v>
      </c>
      <c r="DE52" s="44" t="str">
        <f t="shared" si="105"/>
        <v>DataGrowthRates!au52</v>
      </c>
      <c r="DF52" s="44" t="str">
        <f t="shared" si="106"/>
        <v>DataGrowthRates!ax52</v>
      </c>
      <c r="DH52" s="49" t="s">
        <v>136</v>
      </c>
      <c r="DI52" s="172">
        <f t="shared" ca="1" si="93"/>
        <v>53.100547234680754</v>
      </c>
      <c r="DJ52" s="172">
        <f t="shared" ca="1" si="94"/>
        <v>54.479392076529926</v>
      </c>
      <c r="DK52" s="172">
        <f t="shared" ca="1" si="95"/>
        <v>-2.5309475552007634</v>
      </c>
      <c r="DL52" s="172">
        <f t="shared" ca="1" si="96"/>
        <v>52.925673145350835</v>
      </c>
      <c r="DM52" s="172">
        <f t="shared" ca="1" si="97"/>
        <v>53.142466807462839</v>
      </c>
      <c r="DN52" s="172">
        <f t="shared" ca="1" si="98"/>
        <v>-0.17487408932991855</v>
      </c>
      <c r="DO52" s="172">
        <f t="shared" ca="1" si="99"/>
        <v>4.1919572782084913E-2</v>
      </c>
      <c r="DP52" s="171">
        <f t="shared" si="67"/>
        <v>53.019179999999999</v>
      </c>
    </row>
    <row r="53" spans="1:120" x14ac:dyDescent="0.3">
      <c r="A53" s="50" t="s">
        <v>137</v>
      </c>
      <c r="B53" s="58"/>
      <c r="C53" s="184"/>
      <c r="D53" s="184"/>
      <c r="E53" s="184"/>
      <c r="F53" s="184"/>
      <c r="G53" s="184"/>
      <c r="H53" s="184"/>
      <c r="I53" s="184"/>
      <c r="J53" s="184"/>
      <c r="K53" s="184"/>
      <c r="L53" s="184"/>
      <c r="M53" s="184"/>
      <c r="N53" s="184"/>
      <c r="O53" s="184"/>
      <c r="P53" s="184"/>
      <c r="Q53" s="184"/>
      <c r="R53" s="184"/>
      <c r="S53" s="184"/>
      <c r="T53" s="184"/>
      <c r="U53" s="184"/>
      <c r="V53" s="184"/>
      <c r="W53" s="184"/>
      <c r="X53" s="184"/>
      <c r="Y53" s="184"/>
      <c r="Z53" s="184"/>
      <c r="AA53" s="184"/>
      <c r="AB53" s="184"/>
      <c r="AC53" s="184"/>
      <c r="AD53" s="184"/>
      <c r="AE53" s="184"/>
      <c r="AF53" s="184"/>
      <c r="AG53" s="184"/>
      <c r="AH53" s="184"/>
      <c r="AI53" s="184"/>
      <c r="AJ53" s="184"/>
      <c r="AK53" s="184"/>
      <c r="AL53" s="184"/>
      <c r="AM53" s="185"/>
      <c r="AN53" s="185"/>
      <c r="AO53" s="185"/>
      <c r="AP53" s="185"/>
      <c r="AQ53" s="185"/>
      <c r="AR53" s="185"/>
      <c r="AS53" s="185"/>
      <c r="AT53" s="185"/>
      <c r="AU53" s="190">
        <v>58338.074749390071</v>
      </c>
      <c r="AV53" s="191">
        <v>58604.585019115235</v>
      </c>
      <c r="AW53" s="184">
        <v>58530.005517057609</v>
      </c>
      <c r="AX53" s="184">
        <v>58483.68526621232</v>
      </c>
      <c r="AY53" s="196">
        <v>58375.393931778817</v>
      </c>
      <c r="AZ53" s="185">
        <v>58375.393931778817</v>
      </c>
      <c r="BA53" s="185">
        <v>58375.393931778817</v>
      </c>
      <c r="BB53" s="184">
        <v>58377.79195117268</v>
      </c>
      <c r="BC53" s="188">
        <v>58807.764626385317</v>
      </c>
      <c r="BD53" s="188">
        <v>58807.764626385317</v>
      </c>
      <c r="BE53" s="188">
        <v>58807.764626385317</v>
      </c>
      <c r="BF53" s="188">
        <v>58807.764626385317</v>
      </c>
      <c r="BG53" s="188">
        <v>58561.426631757487</v>
      </c>
      <c r="BH53" s="188">
        <v>58561.426631757487</v>
      </c>
      <c r="BI53" s="188">
        <v>58561.426631757487</v>
      </c>
      <c r="BJ53" s="188">
        <v>58561.426631757487</v>
      </c>
      <c r="BK53" s="188">
        <v>58459.080872502433</v>
      </c>
      <c r="BL53" s="188">
        <v>58515.070080522295</v>
      </c>
      <c r="BM53" s="188">
        <v>58515.070080522295</v>
      </c>
      <c r="BN53" s="188">
        <v>58515.07</v>
      </c>
      <c r="BO53" s="188">
        <v>58051.44</v>
      </c>
      <c r="BP53" s="188">
        <v>57906.100000000013</v>
      </c>
      <c r="BQ53" s="188">
        <v>57906.100000000013</v>
      </c>
      <c r="BR53" s="188">
        <v>57906.100000000013</v>
      </c>
      <c r="BS53" s="187">
        <v>57906.100000000013</v>
      </c>
      <c r="BT53" s="187">
        <v>57906.100000000013</v>
      </c>
      <c r="BU53" s="187">
        <v>57906.100000000013</v>
      </c>
      <c r="BV53" s="187">
        <v>57906.100000000013</v>
      </c>
      <c r="BW53" s="187">
        <v>58025.610000000008</v>
      </c>
      <c r="BX53" s="187">
        <v>57180.450000000004</v>
      </c>
      <c r="BY53" s="187">
        <v>57180.450000000004</v>
      </c>
      <c r="BZ53" s="187">
        <v>57180.450000000004</v>
      </c>
      <c r="CA53" s="187">
        <v>57180.450000000004</v>
      </c>
      <c r="CB53" s="187">
        <v>56974.98</v>
      </c>
      <c r="CC53" s="187">
        <v>56974.98</v>
      </c>
      <c r="CD53" s="187">
        <v>56974.98</v>
      </c>
      <c r="CE53" s="187">
        <v>56974.98</v>
      </c>
      <c r="CF53" s="187">
        <v>56974.98</v>
      </c>
      <c r="CG53" s="187">
        <v>56974.98</v>
      </c>
      <c r="CH53" s="187">
        <v>0</v>
      </c>
      <c r="CM53" s="42"/>
      <c r="CN53" s="44" t="str">
        <f t="shared" si="29"/>
        <v>aw</v>
      </c>
      <c r="CO53" s="45">
        <f t="shared" si="4"/>
        <v>148</v>
      </c>
      <c r="CP53" s="44" t="str">
        <f t="shared" si="100"/>
        <v>DataGrowthRates!ay148</v>
      </c>
      <c r="CQ53" s="44" t="str">
        <f t="shared" si="101"/>
        <v>DataGrowthRates!az148</v>
      </c>
      <c r="CR53" s="44" t="str">
        <f t="shared" si="102"/>
        <v>DataGrowthRates!bc148</v>
      </c>
      <c r="CT53" s="50" t="s">
        <v>137</v>
      </c>
      <c r="CU53" s="131">
        <f t="shared" ca="1" si="77"/>
        <v>-3.7425720071305788</v>
      </c>
      <c r="CV53" s="131">
        <f t="shared" ca="1" si="78"/>
        <v>-3.3028318681624449</v>
      </c>
      <c r="CW53" s="131">
        <f t="shared" ca="1" si="79"/>
        <v>-3.6866180748852382</v>
      </c>
      <c r="CX53" s="132">
        <f t="shared" ca="1" si="80"/>
        <v>0.43974013896813391</v>
      </c>
      <c r="CY53" s="132">
        <f t="shared" ca="1" si="81"/>
        <v>5.5953932245340621E-2</v>
      </c>
      <c r="DB53" s="2">
        <f t="shared" si="43"/>
        <v>53</v>
      </c>
      <c r="DC53" s="44" t="str">
        <f t="shared" si="103"/>
        <v>DataGrowthRates!au53</v>
      </c>
      <c r="DD53" s="44" t="str">
        <f t="shared" si="104"/>
        <v>DataGrowthRates!ay53</v>
      </c>
      <c r="DE53" s="44" t="str">
        <f t="shared" si="105"/>
        <v>DataGrowthRates!av53</v>
      </c>
      <c r="DF53" s="44" t="str">
        <f t="shared" si="106"/>
        <v>DataGrowthRates!ay53</v>
      </c>
      <c r="DH53" s="50" t="s">
        <v>137</v>
      </c>
      <c r="DI53" s="170">
        <f t="shared" ref="DI53:DI56" ca="1" si="107">INDIRECT(DC53)/1000</f>
        <v>58.338074749390074</v>
      </c>
      <c r="DJ53" s="170">
        <f t="shared" ref="DJ53:DJ56" ca="1" si="108">INDIRECT(DD49)/1000</f>
        <v>60.606309524197606</v>
      </c>
      <c r="DK53" s="170">
        <f t="shared" ref="DK53:DK56" ca="1" si="109">(DI53-DJ53)*100/DJ53</f>
        <v>-3.7425720071305757</v>
      </c>
      <c r="DL53" s="170">
        <f t="shared" ref="DL53:DL90" ca="1" si="110">INDIRECT(DE53)/1000</f>
        <v>58.604585019115234</v>
      </c>
      <c r="DM53" s="170">
        <f t="shared" ca="1" si="97"/>
        <v>58.375393931778817</v>
      </c>
      <c r="DN53" s="170">
        <f t="shared" ref="DN53:DN90" ca="1" si="111">(DL53-DI53)</f>
        <v>0.26651026972515979</v>
      </c>
      <c r="DO53" s="170">
        <f t="shared" ca="1" si="99"/>
        <v>3.7319182388742433E-2</v>
      </c>
      <c r="DP53" s="171">
        <f t="shared" si="67"/>
        <v>56.974980000000002</v>
      </c>
    </row>
    <row r="54" spans="1:120" x14ac:dyDescent="0.3">
      <c r="A54" s="48" t="s">
        <v>138</v>
      </c>
      <c r="B54" s="58"/>
      <c r="C54" s="184"/>
      <c r="D54" s="184"/>
      <c r="E54" s="184"/>
      <c r="F54" s="184"/>
      <c r="G54" s="184"/>
      <c r="H54" s="184"/>
      <c r="I54" s="184"/>
      <c r="J54" s="184"/>
      <c r="K54" s="184"/>
      <c r="L54" s="184"/>
      <c r="M54" s="184"/>
      <c r="N54" s="184"/>
      <c r="O54" s="184"/>
      <c r="P54" s="184"/>
      <c r="Q54" s="184"/>
      <c r="R54" s="184"/>
      <c r="S54" s="184"/>
      <c r="T54" s="184"/>
      <c r="U54" s="184"/>
      <c r="V54" s="184"/>
      <c r="W54" s="184"/>
      <c r="X54" s="184"/>
      <c r="Y54" s="184"/>
      <c r="Z54" s="184"/>
      <c r="AA54" s="184"/>
      <c r="AB54" s="184"/>
      <c r="AC54" s="184"/>
      <c r="AD54" s="184"/>
      <c r="AE54" s="184"/>
      <c r="AF54" s="184"/>
      <c r="AG54" s="184"/>
      <c r="AH54" s="184"/>
      <c r="AI54" s="184"/>
      <c r="AJ54" s="184"/>
      <c r="AK54" s="184"/>
      <c r="AL54" s="184"/>
      <c r="AM54" s="184"/>
      <c r="AN54" s="184"/>
      <c r="AO54" s="184"/>
      <c r="AP54" s="184"/>
      <c r="AQ54" s="184"/>
      <c r="AR54" s="184"/>
      <c r="AS54" s="184"/>
      <c r="AT54" s="184"/>
      <c r="AU54" s="184"/>
      <c r="AV54" s="190">
        <v>46283.473834907745</v>
      </c>
      <c r="AW54" s="191">
        <v>46239.894576029656</v>
      </c>
      <c r="AX54" s="184">
        <v>45984.220571213569</v>
      </c>
      <c r="AY54" s="184">
        <v>45943.142136240931</v>
      </c>
      <c r="AZ54" s="192">
        <v>45943.142136240931</v>
      </c>
      <c r="BA54" s="184">
        <v>45943.142136240931</v>
      </c>
      <c r="BB54" s="184">
        <v>46031.780868143229</v>
      </c>
      <c r="BC54" s="187">
        <v>46221.547721374918</v>
      </c>
      <c r="BD54" s="187">
        <v>46221.547721374918</v>
      </c>
      <c r="BE54" s="187">
        <v>46221.547721374918</v>
      </c>
      <c r="BF54" s="187">
        <v>46221.547721374918</v>
      </c>
      <c r="BG54" s="187">
        <v>46176.029025694392</v>
      </c>
      <c r="BH54" s="187">
        <v>46176.029025694392</v>
      </c>
      <c r="BI54" s="187">
        <v>46176.029025694392</v>
      </c>
      <c r="BJ54" s="187">
        <v>46176.029025694392</v>
      </c>
      <c r="BK54" s="187">
        <v>46352.045323954502</v>
      </c>
      <c r="BL54" s="187">
        <v>46371.524151754951</v>
      </c>
      <c r="BM54" s="187">
        <v>46371.524151754951</v>
      </c>
      <c r="BN54" s="187">
        <v>46371.530000000006</v>
      </c>
      <c r="BO54" s="187">
        <v>46175.810000000005</v>
      </c>
      <c r="BP54" s="187">
        <v>46114.409999999996</v>
      </c>
      <c r="BQ54" s="187">
        <v>46114.409999999996</v>
      </c>
      <c r="BR54" s="187">
        <v>46114.409999999996</v>
      </c>
      <c r="BS54" s="187">
        <v>46114.409999999996</v>
      </c>
      <c r="BT54" s="187">
        <v>46114.409999999996</v>
      </c>
      <c r="BU54" s="187">
        <v>46114.409999999996</v>
      </c>
      <c r="BV54" s="187">
        <v>46114.409999999996</v>
      </c>
      <c r="BW54" s="187">
        <v>45967.149999999994</v>
      </c>
      <c r="BX54" s="187">
        <v>45975.439999999995</v>
      </c>
      <c r="BY54" s="187">
        <v>45975.439999999995</v>
      </c>
      <c r="BZ54" s="187">
        <v>45975.439999999995</v>
      </c>
      <c r="CA54" s="187">
        <v>45975.439999999995</v>
      </c>
      <c r="CB54" s="187">
        <v>46193.02</v>
      </c>
      <c r="CC54" s="187">
        <v>46193.02</v>
      </c>
      <c r="CD54" s="187">
        <v>46193.02</v>
      </c>
      <c r="CE54" s="187">
        <v>46193.02</v>
      </c>
      <c r="CF54" s="187">
        <v>46193.02</v>
      </c>
      <c r="CG54" s="187">
        <v>46193.02</v>
      </c>
      <c r="CH54" s="187">
        <v>0</v>
      </c>
      <c r="CM54" s="42"/>
      <c r="CN54" s="44" t="str">
        <f t="shared" si="29"/>
        <v>ax</v>
      </c>
      <c r="CO54" s="45">
        <f t="shared" si="4"/>
        <v>149</v>
      </c>
      <c r="CP54" s="44" t="str">
        <f t="shared" si="100"/>
        <v>DataGrowthRates!az149</v>
      </c>
      <c r="CQ54" s="44" t="str">
        <f t="shared" si="101"/>
        <v>DataGrowthRates!ba149</v>
      </c>
      <c r="CR54" s="44" t="str">
        <f t="shared" si="102"/>
        <v>DataGrowthRates!bd149</v>
      </c>
      <c r="CT54" s="48" t="s">
        <v>138</v>
      </c>
      <c r="CU54" s="131">
        <f t="shared" ca="1" si="77"/>
        <v>0.22854421866850227</v>
      </c>
      <c r="CV54" s="131">
        <f t="shared" ca="1" si="78"/>
        <v>0.13417175019175032</v>
      </c>
      <c r="CW54" s="131">
        <f t="shared" ca="1" si="79"/>
        <v>-0.78066177648228552</v>
      </c>
      <c r="CX54" s="132">
        <f t="shared" ca="1" si="80"/>
        <v>-9.4372468476751958E-2</v>
      </c>
      <c r="CY54" s="132">
        <f t="shared" ca="1" si="81"/>
        <v>-1.0092059951507877</v>
      </c>
      <c r="DB54" s="2">
        <f t="shared" si="43"/>
        <v>54</v>
      </c>
      <c r="DC54" s="44" t="str">
        <f t="shared" si="103"/>
        <v>DataGrowthRates!av54</v>
      </c>
      <c r="DD54" s="44" t="str">
        <f t="shared" si="104"/>
        <v>DataGrowthRates!az54</v>
      </c>
      <c r="DE54" s="44" t="str">
        <f t="shared" si="105"/>
        <v>DataGrowthRates!aw54</v>
      </c>
      <c r="DF54" s="44" t="str">
        <f t="shared" si="106"/>
        <v>DataGrowthRates!az54</v>
      </c>
      <c r="DH54" s="48" t="s">
        <v>138</v>
      </c>
      <c r="DI54" s="170">
        <f t="shared" ca="1" si="107"/>
        <v>46.283473834907745</v>
      </c>
      <c r="DJ54" s="170">
        <f t="shared" ca="1" si="108"/>
        <v>46.177936829982428</v>
      </c>
      <c r="DK54" s="170">
        <f t="shared" ca="1" si="109"/>
        <v>0.22854421866850042</v>
      </c>
      <c r="DL54" s="170">
        <f t="shared" ca="1" si="110"/>
        <v>46.239894576029656</v>
      </c>
      <c r="DM54" s="170">
        <f t="shared" ca="1" si="97"/>
        <v>45.94314213624093</v>
      </c>
      <c r="DN54" s="170">
        <f t="shared" ca="1" si="111"/>
        <v>-4.3579258878089888E-2</v>
      </c>
      <c r="DO54" s="170">
        <f t="shared" ca="1" si="99"/>
        <v>-0.3403316986668159</v>
      </c>
      <c r="DP54" s="171">
        <f t="shared" si="67"/>
        <v>46.193019999999997</v>
      </c>
    </row>
    <row r="55" spans="1:120" x14ac:dyDescent="0.3">
      <c r="A55" s="48" t="s">
        <v>139</v>
      </c>
      <c r="B55" s="58"/>
      <c r="C55" s="184"/>
      <c r="D55" s="184"/>
      <c r="E55" s="184"/>
      <c r="F55" s="184"/>
      <c r="G55" s="184"/>
      <c r="H55" s="184"/>
      <c r="I55" s="184"/>
      <c r="J55" s="184"/>
      <c r="K55" s="184"/>
      <c r="L55" s="184"/>
      <c r="M55" s="184"/>
      <c r="N55" s="184"/>
      <c r="O55" s="184"/>
      <c r="P55" s="184"/>
      <c r="Q55" s="184"/>
      <c r="R55" s="184"/>
      <c r="S55" s="184"/>
      <c r="T55" s="184"/>
      <c r="U55" s="184"/>
      <c r="V55" s="184"/>
      <c r="W55" s="184"/>
      <c r="X55" s="184"/>
      <c r="Y55" s="184"/>
      <c r="Z55" s="184"/>
      <c r="AA55" s="184"/>
      <c r="AB55" s="184"/>
      <c r="AC55" s="184"/>
      <c r="AD55" s="184"/>
      <c r="AE55" s="184"/>
      <c r="AF55" s="184"/>
      <c r="AG55" s="184"/>
      <c r="AH55" s="184"/>
      <c r="AI55" s="184"/>
      <c r="AJ55" s="184"/>
      <c r="AK55" s="184"/>
      <c r="AL55" s="184"/>
      <c r="AM55" s="184"/>
      <c r="AN55" s="184"/>
      <c r="AO55" s="184"/>
      <c r="AP55" s="184"/>
      <c r="AQ55" s="184"/>
      <c r="AR55" s="184"/>
      <c r="AS55" s="184"/>
      <c r="AT55" s="184"/>
      <c r="AU55" s="184"/>
      <c r="AV55" s="184"/>
      <c r="AW55" s="190">
        <v>41560.191692905697</v>
      </c>
      <c r="AX55" s="191">
        <v>41480.491212962079</v>
      </c>
      <c r="AY55" s="184">
        <v>41563.126727835806</v>
      </c>
      <c r="AZ55" s="184">
        <v>41563.126727835806</v>
      </c>
      <c r="BA55" s="192">
        <v>41563.126727835806</v>
      </c>
      <c r="BB55" s="184">
        <v>41625.56449977064</v>
      </c>
      <c r="BC55" s="187">
        <v>41742.648852023303</v>
      </c>
      <c r="BD55" s="187">
        <v>41742.648852023303</v>
      </c>
      <c r="BE55" s="187">
        <v>41742.648852023303</v>
      </c>
      <c r="BF55" s="187">
        <v>41742.648852023303</v>
      </c>
      <c r="BG55" s="187">
        <v>41568.681320295407</v>
      </c>
      <c r="BH55" s="187">
        <v>41568.681320295407</v>
      </c>
      <c r="BI55" s="187">
        <v>41568.681320295407</v>
      </c>
      <c r="BJ55" s="187">
        <v>41568.681320295407</v>
      </c>
      <c r="BK55" s="187">
        <v>41874.776883796774</v>
      </c>
      <c r="BL55" s="187">
        <v>41897.084234143178</v>
      </c>
      <c r="BM55" s="187">
        <v>41897.084234143178</v>
      </c>
      <c r="BN55" s="187">
        <v>41897.109999999993</v>
      </c>
      <c r="BO55" s="187">
        <v>41814.979999999996</v>
      </c>
      <c r="BP55" s="187">
        <v>41789.25</v>
      </c>
      <c r="BQ55" s="187">
        <v>41789.25</v>
      </c>
      <c r="BR55" s="187">
        <v>41789.25</v>
      </c>
      <c r="BS55" s="187">
        <v>41789.25</v>
      </c>
      <c r="BT55" s="187">
        <v>41789.25</v>
      </c>
      <c r="BU55" s="187">
        <v>41789.25</v>
      </c>
      <c r="BV55" s="187">
        <v>41789.25</v>
      </c>
      <c r="BW55" s="187">
        <v>41547.97</v>
      </c>
      <c r="BX55" s="187">
        <v>41554.32</v>
      </c>
      <c r="BY55" s="187">
        <v>41554.32</v>
      </c>
      <c r="BZ55" s="187">
        <v>41554.32</v>
      </c>
      <c r="CA55" s="187">
        <v>41554.32</v>
      </c>
      <c r="CB55" s="187">
        <v>41731.18</v>
      </c>
      <c r="CC55" s="187">
        <v>41731.18</v>
      </c>
      <c r="CD55" s="187">
        <v>41731.18</v>
      </c>
      <c r="CE55" s="187">
        <v>41731.18</v>
      </c>
      <c r="CF55" s="187">
        <v>41731.18</v>
      </c>
      <c r="CG55" s="187">
        <v>41731.18</v>
      </c>
      <c r="CH55" s="187">
        <v>0</v>
      </c>
      <c r="CM55" s="42"/>
      <c r="CN55" s="44" t="str">
        <f t="shared" si="29"/>
        <v>ay</v>
      </c>
      <c r="CO55" s="45">
        <f t="shared" si="4"/>
        <v>150</v>
      </c>
      <c r="CP55" s="44" t="str">
        <f t="shared" si="100"/>
        <v>DataGrowthRates!ba150</v>
      </c>
      <c r="CQ55" s="44" t="str">
        <f t="shared" si="101"/>
        <v>DataGrowthRates!bb150</v>
      </c>
      <c r="CR55" s="44" t="str">
        <f t="shared" si="102"/>
        <v>DataGrowthRates!be150</v>
      </c>
      <c r="CT55" s="48" t="s">
        <v>139</v>
      </c>
      <c r="CU55" s="131">
        <f t="shared" ca="1" si="77"/>
        <v>-3.9976491388994058</v>
      </c>
      <c r="CV55" s="131">
        <f t="shared" ca="1" si="78"/>
        <v>-4.202251604469315</v>
      </c>
      <c r="CW55" s="131">
        <f t="shared" ca="1" si="79"/>
        <v>-3.668206969199463</v>
      </c>
      <c r="CX55" s="132">
        <f t="shared" ca="1" si="80"/>
        <v>-0.20460246556990924</v>
      </c>
      <c r="CY55" s="132">
        <f t="shared" ca="1" si="81"/>
        <v>0.32944216969994278</v>
      </c>
      <c r="DB55" s="2">
        <f t="shared" si="43"/>
        <v>55</v>
      </c>
      <c r="DC55" s="44" t="str">
        <f t="shared" si="103"/>
        <v>DataGrowthRates!aw55</v>
      </c>
      <c r="DD55" s="44" t="str">
        <f t="shared" si="104"/>
        <v>DataGrowthRates!ba55</v>
      </c>
      <c r="DE55" s="44" t="str">
        <f t="shared" si="105"/>
        <v>DataGrowthRates!ax55</v>
      </c>
      <c r="DF55" s="44" t="str">
        <f t="shared" si="106"/>
        <v>DataGrowthRates!ba55</v>
      </c>
      <c r="DH55" s="48" t="s">
        <v>139</v>
      </c>
      <c r="DI55" s="170">
        <f t="shared" ca="1" si="107"/>
        <v>41.560191692905697</v>
      </c>
      <c r="DJ55" s="170">
        <f t="shared" ca="1" si="108"/>
        <v>43.290806235606013</v>
      </c>
      <c r="DK55" s="170">
        <f t="shared" ca="1" si="109"/>
        <v>-3.9976491388994102</v>
      </c>
      <c r="DL55" s="170">
        <f t="shared" ca="1" si="110"/>
        <v>41.480491212962079</v>
      </c>
      <c r="DM55" s="170">
        <f t="shared" ca="1" si="97"/>
        <v>41.563126727835808</v>
      </c>
      <c r="DN55" s="170">
        <f t="shared" ca="1" si="111"/>
        <v>-7.9700479943618063E-2</v>
      </c>
      <c r="DO55" s="170">
        <f t="shared" ca="1" si="99"/>
        <v>2.9350349301111578E-3</v>
      </c>
      <c r="DP55" s="171">
        <f t="shared" si="67"/>
        <v>41.731180000000002</v>
      </c>
    </row>
    <row r="56" spans="1:120" x14ac:dyDescent="0.3">
      <c r="A56" s="49" t="s">
        <v>140</v>
      </c>
      <c r="B56" s="59"/>
      <c r="C56" s="186"/>
      <c r="D56" s="186"/>
      <c r="E56" s="186"/>
      <c r="F56" s="186"/>
      <c r="G56" s="186"/>
      <c r="H56" s="186"/>
      <c r="I56" s="186"/>
      <c r="J56" s="186"/>
      <c r="K56" s="186"/>
      <c r="L56" s="186"/>
      <c r="M56" s="186"/>
      <c r="N56" s="186"/>
      <c r="O56" s="186"/>
      <c r="P56" s="186"/>
      <c r="Q56" s="186"/>
      <c r="R56" s="186"/>
      <c r="S56" s="186"/>
      <c r="T56" s="186"/>
      <c r="U56" s="186"/>
      <c r="V56" s="186"/>
      <c r="W56" s="186"/>
      <c r="X56" s="186"/>
      <c r="Y56" s="186"/>
      <c r="Z56" s="186"/>
      <c r="AA56" s="186"/>
      <c r="AB56" s="186"/>
      <c r="AC56" s="186"/>
      <c r="AD56" s="186"/>
      <c r="AE56" s="186"/>
      <c r="AF56" s="186"/>
      <c r="AG56" s="186"/>
      <c r="AH56" s="186"/>
      <c r="AI56" s="186"/>
      <c r="AJ56" s="186"/>
      <c r="AK56" s="186"/>
      <c r="AL56" s="186"/>
      <c r="AM56" s="186"/>
      <c r="AN56" s="186"/>
      <c r="AO56" s="186"/>
      <c r="AP56" s="186"/>
      <c r="AQ56" s="186"/>
      <c r="AR56" s="186"/>
      <c r="AS56" s="186"/>
      <c r="AT56" s="186"/>
      <c r="AU56" s="186"/>
      <c r="AV56" s="186"/>
      <c r="AW56" s="186"/>
      <c r="AX56" s="193">
        <v>54986.601663899681</v>
      </c>
      <c r="AY56" s="194">
        <v>55243.834838837523</v>
      </c>
      <c r="AZ56" s="186">
        <v>55243.834838837523</v>
      </c>
      <c r="BA56" s="186">
        <v>55243.834838837523</v>
      </c>
      <c r="BB56" s="195">
        <v>55241.674679225143</v>
      </c>
      <c r="BC56" s="189">
        <v>55785.200988430261</v>
      </c>
      <c r="BD56" s="189">
        <v>55785.200988430261</v>
      </c>
      <c r="BE56" s="189">
        <v>55785.200988430261</v>
      </c>
      <c r="BF56" s="189">
        <v>55785.200988430261</v>
      </c>
      <c r="BG56" s="189">
        <v>55621.611406187847</v>
      </c>
      <c r="BH56" s="189">
        <v>55621.611406187847</v>
      </c>
      <c r="BI56" s="189">
        <v>55621.611406187847</v>
      </c>
      <c r="BJ56" s="189">
        <v>55621.611406187847</v>
      </c>
      <c r="BK56" s="189">
        <v>55571.510095228805</v>
      </c>
      <c r="BL56" s="189">
        <v>55571.510095228805</v>
      </c>
      <c r="BM56" s="189">
        <v>55571.510095228805</v>
      </c>
      <c r="BN56" s="189">
        <v>55571.500000000007</v>
      </c>
      <c r="BO56" s="189">
        <v>55197.950000000004</v>
      </c>
      <c r="BP56" s="189">
        <v>55081.240000000005</v>
      </c>
      <c r="BQ56" s="189">
        <v>55081.240000000005</v>
      </c>
      <c r="BR56" s="189">
        <v>55081.240000000005</v>
      </c>
      <c r="BS56" s="189">
        <v>55081.240000000005</v>
      </c>
      <c r="BT56" s="189">
        <v>55081.240000000005</v>
      </c>
      <c r="BU56" s="189">
        <v>55081.240000000005</v>
      </c>
      <c r="BV56" s="189">
        <v>55081.240000000005</v>
      </c>
      <c r="BW56" s="189">
        <v>54916.79</v>
      </c>
      <c r="BX56" s="189">
        <v>54928.53</v>
      </c>
      <c r="BY56" s="189">
        <v>54928.53</v>
      </c>
      <c r="BZ56" s="189">
        <v>54928.53</v>
      </c>
      <c r="CA56" s="189">
        <v>54928.53</v>
      </c>
      <c r="CB56" s="189">
        <v>54839.96</v>
      </c>
      <c r="CC56" s="189">
        <v>54839.96</v>
      </c>
      <c r="CD56" s="189">
        <v>54839.96</v>
      </c>
      <c r="CE56" s="189">
        <v>54839.96</v>
      </c>
      <c r="CF56" s="189">
        <v>54839.96</v>
      </c>
      <c r="CG56" s="189">
        <v>54839.96</v>
      </c>
      <c r="CH56" s="189">
        <v>0</v>
      </c>
      <c r="CM56" s="42"/>
      <c r="CN56" s="44" t="str">
        <f t="shared" si="29"/>
        <v>az</v>
      </c>
      <c r="CO56" s="45">
        <f t="shared" si="4"/>
        <v>151</v>
      </c>
      <c r="CP56" s="44" t="str">
        <f t="shared" si="100"/>
        <v>DataGrowthRates!bb151</v>
      </c>
      <c r="CQ56" s="44" t="str">
        <f t="shared" si="101"/>
        <v>DataGrowthRates!bc151</v>
      </c>
      <c r="CR56" s="44" t="str">
        <f t="shared" si="102"/>
        <v>DataGrowthRates!bf151</v>
      </c>
      <c r="CT56" s="49" t="s">
        <v>140</v>
      </c>
      <c r="CU56" s="133">
        <f t="shared" ca="1" si="77"/>
        <v>3.4701717237143237</v>
      </c>
      <c r="CV56" s="133">
        <f t="shared" ca="1" si="78"/>
        <v>3.595277601657473</v>
      </c>
      <c r="CW56" s="133">
        <f t="shared" ca="1" si="79"/>
        <v>3.5912267906418864</v>
      </c>
      <c r="CX56" s="134">
        <f t="shared" ca="1" si="80"/>
        <v>0.12510587794314931</v>
      </c>
      <c r="CY56" s="134">
        <f t="shared" ca="1" si="81"/>
        <v>0.12105506692756274</v>
      </c>
      <c r="DB56" s="2">
        <f t="shared" si="43"/>
        <v>56</v>
      </c>
      <c r="DC56" s="44" t="str">
        <f t="shared" si="103"/>
        <v>DataGrowthRates!ax56</v>
      </c>
      <c r="DD56" s="44" t="str">
        <f t="shared" si="104"/>
        <v>DataGrowthRates!bb56</v>
      </c>
      <c r="DE56" s="44" t="str">
        <f t="shared" si="105"/>
        <v>DataGrowthRates!ay56</v>
      </c>
      <c r="DF56" s="44" t="str">
        <f t="shared" si="106"/>
        <v>DataGrowthRates!bb56</v>
      </c>
      <c r="DH56" s="49" t="s">
        <v>140</v>
      </c>
      <c r="DI56" s="172">
        <f t="shared" ca="1" si="107"/>
        <v>54.986601663899684</v>
      </c>
      <c r="DJ56" s="172">
        <f t="shared" ca="1" si="108"/>
        <v>53.142466807462839</v>
      </c>
      <c r="DK56" s="172">
        <f t="shared" ca="1" si="109"/>
        <v>3.4701717237143233</v>
      </c>
      <c r="DL56" s="172">
        <f t="shared" ca="1" si="110"/>
        <v>55.243834838837522</v>
      </c>
      <c r="DM56" s="172">
        <f t="shared" ca="1" si="97"/>
        <v>55.241674679225142</v>
      </c>
      <c r="DN56" s="172">
        <f t="shared" ca="1" si="111"/>
        <v>0.25723317493783782</v>
      </c>
      <c r="DO56" s="172">
        <f t="shared" ca="1" si="99"/>
        <v>0.25507301532545767</v>
      </c>
      <c r="DP56" s="171">
        <f t="shared" si="67"/>
        <v>54.839959999999998</v>
      </c>
    </row>
    <row r="57" spans="1:120" x14ac:dyDescent="0.3">
      <c r="A57" s="50" t="s">
        <v>142</v>
      </c>
      <c r="B57" s="58"/>
      <c r="C57" s="184"/>
      <c r="D57" s="184"/>
      <c r="E57" s="184"/>
      <c r="F57" s="184"/>
      <c r="G57" s="184"/>
      <c r="H57" s="184"/>
      <c r="I57" s="184"/>
      <c r="J57" s="184"/>
      <c r="K57" s="184"/>
      <c r="L57" s="184"/>
      <c r="M57" s="184"/>
      <c r="N57" s="184"/>
      <c r="O57" s="184"/>
      <c r="P57" s="184"/>
      <c r="Q57" s="184"/>
      <c r="R57" s="184"/>
      <c r="S57" s="184"/>
      <c r="T57" s="184"/>
      <c r="U57" s="184"/>
      <c r="V57" s="184"/>
      <c r="W57" s="184"/>
      <c r="X57" s="184"/>
      <c r="Y57" s="184"/>
      <c r="Z57" s="184"/>
      <c r="AA57" s="184"/>
      <c r="AB57" s="184"/>
      <c r="AC57" s="184"/>
      <c r="AD57" s="184"/>
      <c r="AE57" s="184"/>
      <c r="AF57" s="184"/>
      <c r="AG57" s="184"/>
      <c r="AH57" s="184"/>
      <c r="AI57" s="184"/>
      <c r="AJ57" s="184"/>
      <c r="AK57" s="184"/>
      <c r="AL57" s="184"/>
      <c r="AM57" s="184"/>
      <c r="AN57" s="184"/>
      <c r="AO57" s="184"/>
      <c r="AP57" s="184"/>
      <c r="AQ57" s="184"/>
      <c r="AR57" s="184"/>
      <c r="AS57" s="184"/>
      <c r="AT57" s="184"/>
      <c r="AU57" s="184"/>
      <c r="AV57" s="184"/>
      <c r="AW57" s="184"/>
      <c r="AX57" s="184"/>
      <c r="AY57" s="190">
        <v>56793.925870087864</v>
      </c>
      <c r="AZ57" s="191">
        <v>56919.6742683427</v>
      </c>
      <c r="BA57" s="184">
        <v>56959.09288395285</v>
      </c>
      <c r="BB57" s="184">
        <v>56920.680756753507</v>
      </c>
      <c r="BC57" s="196">
        <v>57471.249491889626</v>
      </c>
      <c r="BD57" s="185">
        <v>57471.249491889626</v>
      </c>
      <c r="BE57" s="185">
        <v>57464.027953590492</v>
      </c>
      <c r="BF57" s="184">
        <v>58136.529892097977</v>
      </c>
      <c r="BG57" s="188">
        <v>57549.120007831014</v>
      </c>
      <c r="BH57" s="188">
        <v>57463.027072509438</v>
      </c>
      <c r="BI57" s="188">
        <v>57463.027072509438</v>
      </c>
      <c r="BJ57" s="188">
        <v>57463.027072509438</v>
      </c>
      <c r="BK57" s="188">
        <v>57380.344683068157</v>
      </c>
      <c r="BL57" s="188">
        <v>57380.344683068157</v>
      </c>
      <c r="BM57" s="188">
        <v>57380.344683068157</v>
      </c>
      <c r="BN57" s="188">
        <v>57380.31</v>
      </c>
      <c r="BO57" s="188">
        <v>56999.19</v>
      </c>
      <c r="BP57" s="188">
        <v>56853.539999999986</v>
      </c>
      <c r="BQ57" s="188">
        <v>56853.539999999986</v>
      </c>
      <c r="BR57" s="188">
        <v>56853.539999999986</v>
      </c>
      <c r="BS57" s="187">
        <v>56853.539999999986</v>
      </c>
      <c r="BT57" s="187">
        <v>56853.539999999986</v>
      </c>
      <c r="BU57" s="187">
        <v>56853.539999999986</v>
      </c>
      <c r="BV57" s="187">
        <v>56853.539999999986</v>
      </c>
      <c r="BW57" s="187">
        <v>57060.139999999992</v>
      </c>
      <c r="BX57" s="187">
        <v>57063.069999999992</v>
      </c>
      <c r="BY57" s="187">
        <v>57063.069999999992</v>
      </c>
      <c r="BZ57" s="187">
        <v>57063.069999999992</v>
      </c>
      <c r="CA57" s="187">
        <v>57063.069999999992</v>
      </c>
      <c r="CB57" s="187">
        <v>56615.189999999988</v>
      </c>
      <c r="CC57" s="187">
        <v>56615.189999999988</v>
      </c>
      <c r="CD57" s="187">
        <v>56615.189999999988</v>
      </c>
      <c r="CE57" s="187">
        <v>56615.189999999988</v>
      </c>
      <c r="CF57" s="187">
        <v>56615.189999999988</v>
      </c>
      <c r="CG57" s="187">
        <v>56615.189999999988</v>
      </c>
      <c r="CH57" s="187">
        <v>0</v>
      </c>
      <c r="CM57" s="41" t="s">
        <v>77</v>
      </c>
      <c r="CN57" s="44" t="str">
        <f t="shared" ref="CN57:CN82" si="112">$CM$57&amp;CN5</f>
        <v>ba</v>
      </c>
      <c r="CO57" s="45">
        <f t="shared" si="4"/>
        <v>152</v>
      </c>
      <c r="CP57" s="44" t="str">
        <f t="shared" si="100"/>
        <v>DataGrowthRates!bc152</v>
      </c>
      <c r="CQ57" s="44" t="str">
        <f t="shared" si="101"/>
        <v>DataGrowthRates!bd152</v>
      </c>
      <c r="CR57" s="44" t="str">
        <f t="shared" si="102"/>
        <v>DataGrowthRates!bg152</v>
      </c>
      <c r="CT57" s="50" t="s">
        <v>142</v>
      </c>
      <c r="CU57" s="131">
        <f t="shared" ref="CU57:CU62" ca="1" si="113">INDIRECT(CP53)</f>
        <v>-2.7091347144297773</v>
      </c>
      <c r="CV57" s="131">
        <f t="shared" ref="CV57:CV61" ca="1" si="114">INDIRECT(CQ53)</f>
        <v>-2.4937213531053226</v>
      </c>
      <c r="CW57" s="131">
        <f t="shared" ca="1" si="79"/>
        <v>-2.2726848112435056</v>
      </c>
      <c r="CX57" s="132">
        <f t="shared" ca="1" si="80"/>
        <v>0.21541336132445466</v>
      </c>
      <c r="CY57" s="132">
        <f t="shared" ca="1" si="81"/>
        <v>0.43644990318627164</v>
      </c>
      <c r="DB57" s="2">
        <f t="shared" si="43"/>
        <v>57</v>
      </c>
      <c r="DC57" s="44" t="str">
        <f t="shared" ref="DC57:DC75" si="115">CP$4&amp;CN55&amp;DB57</f>
        <v>DataGrowthRates!ay57</v>
      </c>
      <c r="DD57" s="44" t="str">
        <f t="shared" ref="DD57:DD76" si="116">CP$4&amp;CN59&amp;DB57</f>
        <v>DataGrowthRates!bc57</v>
      </c>
      <c r="DE57" s="44" t="str">
        <f t="shared" ref="DE57:DE76" si="117">CQ$4&amp;CN56&amp;DB57</f>
        <v>DataGrowthRates!az57</v>
      </c>
      <c r="DF57" s="44" t="str">
        <f t="shared" ref="DF57:DF76" si="118">CR$4&amp;CN59&amp;DB57</f>
        <v>DataGrowthRates!bc57</v>
      </c>
      <c r="DH57" s="50" t="s">
        <v>142</v>
      </c>
      <c r="DI57" s="170">
        <f t="shared" ref="DI57:DI58" ca="1" si="119">INDIRECT(DC57)/1000</f>
        <v>56.793925870087861</v>
      </c>
      <c r="DJ57" s="170">
        <f t="shared" ref="DJ57:DJ58" ca="1" si="120">INDIRECT(DD53)/1000</f>
        <v>58.375393931778817</v>
      </c>
      <c r="DK57" s="170">
        <f t="shared" ref="DK57:DK58" ca="1" si="121">(DI57-DJ57)*100/DJ57</f>
        <v>-2.7091347144297808</v>
      </c>
      <c r="DL57" s="170">
        <f t="shared" ca="1" si="110"/>
        <v>56.919674268342703</v>
      </c>
      <c r="DM57" s="170">
        <f t="shared" ca="1" si="97"/>
        <v>57.47124949188963</v>
      </c>
      <c r="DN57" s="170">
        <f t="shared" ca="1" si="111"/>
        <v>0.12574839825484219</v>
      </c>
      <c r="DO57" s="170">
        <f t="shared" ca="1" si="99"/>
        <v>0.67732362180176864</v>
      </c>
      <c r="DP57" s="171">
        <f t="shared" si="67"/>
        <v>56.615189999999991</v>
      </c>
    </row>
    <row r="58" spans="1:120" x14ac:dyDescent="0.3">
      <c r="A58" s="48" t="s">
        <v>143</v>
      </c>
      <c r="B58" s="58"/>
      <c r="C58" s="184"/>
      <c r="D58" s="184"/>
      <c r="E58" s="184"/>
      <c r="F58" s="184"/>
      <c r="G58" s="184"/>
      <c r="H58" s="184"/>
      <c r="I58" s="184"/>
      <c r="J58" s="184"/>
      <c r="K58" s="184"/>
      <c r="L58" s="184"/>
      <c r="M58" s="184"/>
      <c r="N58" s="184"/>
      <c r="O58" s="184"/>
      <c r="P58" s="184"/>
      <c r="Q58" s="184"/>
      <c r="R58" s="184"/>
      <c r="S58" s="184"/>
      <c r="T58" s="184"/>
      <c r="U58" s="184"/>
      <c r="V58" s="184"/>
      <c r="W58" s="184"/>
      <c r="X58" s="184"/>
      <c r="Y58" s="184"/>
      <c r="Z58" s="184"/>
      <c r="AA58" s="184"/>
      <c r="AB58" s="184"/>
      <c r="AC58" s="184"/>
      <c r="AD58" s="184"/>
      <c r="AE58" s="184"/>
      <c r="AF58" s="184"/>
      <c r="AG58" s="184"/>
      <c r="AH58" s="184"/>
      <c r="AI58" s="184"/>
      <c r="AJ58" s="184"/>
      <c r="AK58" s="184"/>
      <c r="AL58" s="184"/>
      <c r="AM58" s="184"/>
      <c r="AN58" s="184"/>
      <c r="AO58" s="184"/>
      <c r="AP58" s="184"/>
      <c r="AQ58" s="184"/>
      <c r="AR58" s="184"/>
      <c r="AS58" s="184"/>
      <c r="AT58" s="184"/>
      <c r="AU58" s="184"/>
      <c r="AV58" s="184"/>
      <c r="AW58" s="184"/>
      <c r="AX58" s="184"/>
      <c r="AY58" s="184"/>
      <c r="AZ58" s="190">
        <v>44319.667076706588</v>
      </c>
      <c r="BA58" s="191">
        <v>44546.314430318562</v>
      </c>
      <c r="BB58" s="184">
        <v>44714.827904702463</v>
      </c>
      <c r="BC58" s="184">
        <v>44950.657166566336</v>
      </c>
      <c r="BD58" s="192">
        <v>44950.657166566336</v>
      </c>
      <c r="BE58" s="184">
        <v>44949.190671985532</v>
      </c>
      <c r="BF58" s="184">
        <v>45476.139368276716</v>
      </c>
      <c r="BG58" s="187">
        <v>45166.022441934547</v>
      </c>
      <c r="BH58" s="187">
        <v>45103.268306781218</v>
      </c>
      <c r="BI58" s="187">
        <v>45103.268306781218</v>
      </c>
      <c r="BJ58" s="187">
        <v>45103.268306781218</v>
      </c>
      <c r="BK58" s="187">
        <v>45161.182727919877</v>
      </c>
      <c r="BL58" s="187">
        <v>45161.182727919877</v>
      </c>
      <c r="BM58" s="187">
        <v>45161.182727919877</v>
      </c>
      <c r="BN58" s="187">
        <v>45161.189999999995</v>
      </c>
      <c r="BO58" s="187">
        <v>45122.399999999994</v>
      </c>
      <c r="BP58" s="187">
        <v>45066.400000000001</v>
      </c>
      <c r="BQ58" s="187">
        <v>45066.400000000001</v>
      </c>
      <c r="BR58" s="187">
        <v>45066.400000000001</v>
      </c>
      <c r="BS58" s="187">
        <v>45066.400000000001</v>
      </c>
      <c r="BT58" s="187">
        <v>45066.400000000001</v>
      </c>
      <c r="BU58" s="187">
        <v>45066.400000000001</v>
      </c>
      <c r="BV58" s="187">
        <v>45066.400000000001</v>
      </c>
      <c r="BW58" s="187">
        <v>44868.189999999995</v>
      </c>
      <c r="BX58" s="187">
        <v>44869.81</v>
      </c>
      <c r="BY58" s="187">
        <v>44869.81</v>
      </c>
      <c r="BZ58" s="187">
        <v>44869.81</v>
      </c>
      <c r="CA58" s="187">
        <v>44869.81</v>
      </c>
      <c r="CB58" s="187">
        <v>45272.47</v>
      </c>
      <c r="CC58" s="187">
        <v>45272.47</v>
      </c>
      <c r="CD58" s="187">
        <v>45272.47</v>
      </c>
      <c r="CE58" s="187">
        <v>45272.47</v>
      </c>
      <c r="CF58" s="187">
        <v>45272.47</v>
      </c>
      <c r="CG58" s="187">
        <v>45272.47</v>
      </c>
      <c r="CH58" s="187">
        <v>0</v>
      </c>
      <c r="CM58" s="42"/>
      <c r="CN58" s="44" t="str">
        <f t="shared" si="112"/>
        <v>bb</v>
      </c>
      <c r="CO58" s="45">
        <f t="shared" si="4"/>
        <v>153</v>
      </c>
      <c r="CP58" s="44" t="str">
        <f t="shared" si="100"/>
        <v>DataGrowthRates!bd153</v>
      </c>
      <c r="CQ58" s="44" t="str">
        <f t="shared" si="101"/>
        <v>DataGrowthRates!be153</v>
      </c>
      <c r="CR58" s="44" t="str">
        <f t="shared" si="102"/>
        <v>DataGrowthRates!bh153</v>
      </c>
      <c r="CT58" s="48" t="s">
        <v>143</v>
      </c>
      <c r="CU58" s="131">
        <f t="shared" ca="1" si="113"/>
        <v>-3.5336613562913262</v>
      </c>
      <c r="CV58" s="131">
        <f t="shared" ca="1" si="114"/>
        <v>-3.040339952762007</v>
      </c>
      <c r="CW58" s="131">
        <f t="shared" ca="1" si="79"/>
        <v>-2.7495629581024725</v>
      </c>
      <c r="CX58" s="132">
        <f t="shared" ca="1" si="80"/>
        <v>0.49332140352931919</v>
      </c>
      <c r="CY58" s="132">
        <f t="shared" ca="1" si="81"/>
        <v>0.78409839818885363</v>
      </c>
      <c r="DB58" s="2">
        <f t="shared" si="43"/>
        <v>58</v>
      </c>
      <c r="DC58" s="44" t="str">
        <f t="shared" si="115"/>
        <v>DataGrowthRates!az58</v>
      </c>
      <c r="DD58" s="44" t="str">
        <f t="shared" si="116"/>
        <v>DataGrowthRates!bd58</v>
      </c>
      <c r="DE58" s="44" t="str">
        <f t="shared" si="117"/>
        <v>DataGrowthRates!ba58</v>
      </c>
      <c r="DF58" s="44" t="str">
        <f t="shared" si="118"/>
        <v>DataGrowthRates!bd58</v>
      </c>
      <c r="DH58" s="48" t="s">
        <v>143</v>
      </c>
      <c r="DI58" s="170">
        <f t="shared" ca="1" si="119"/>
        <v>44.319667076706587</v>
      </c>
      <c r="DJ58" s="170">
        <f t="shared" ca="1" si="120"/>
        <v>45.94314213624093</v>
      </c>
      <c r="DK58" s="170">
        <f t="shared" ca="1" si="121"/>
        <v>-3.5336613562913257</v>
      </c>
      <c r="DL58" s="170">
        <f t="shared" ca="1" si="110"/>
        <v>44.54631443031856</v>
      </c>
      <c r="DM58" s="170">
        <f t="shared" ca="1" si="97"/>
        <v>44.950657166566337</v>
      </c>
      <c r="DN58" s="170">
        <f t="shared" ca="1" si="111"/>
        <v>0.2266473536119733</v>
      </c>
      <c r="DO58" s="170">
        <f t="shared" ca="1" si="99"/>
        <v>0.63099008985975047</v>
      </c>
      <c r="DP58" s="171">
        <f t="shared" si="67"/>
        <v>45.272469999999998</v>
      </c>
    </row>
    <row r="59" spans="1:120" x14ac:dyDescent="0.3">
      <c r="A59" s="48" t="s">
        <v>144</v>
      </c>
      <c r="B59" s="58"/>
      <c r="C59" s="184"/>
      <c r="D59" s="184"/>
      <c r="E59" s="184"/>
      <c r="F59" s="184"/>
      <c r="G59" s="184"/>
      <c r="H59" s="184"/>
      <c r="I59" s="184"/>
      <c r="J59" s="184"/>
      <c r="K59" s="184"/>
      <c r="L59" s="184"/>
      <c r="M59" s="184"/>
      <c r="N59" s="184"/>
      <c r="O59" s="184"/>
      <c r="P59" s="184"/>
      <c r="Q59" s="184"/>
      <c r="R59" s="184"/>
      <c r="S59" s="184"/>
      <c r="T59" s="184"/>
      <c r="U59" s="184"/>
      <c r="V59" s="184"/>
      <c r="W59" s="184"/>
      <c r="X59" s="184"/>
      <c r="Y59" s="184"/>
      <c r="Z59" s="184"/>
      <c r="AA59" s="184"/>
      <c r="AB59" s="184"/>
      <c r="AC59" s="184"/>
      <c r="AD59" s="184"/>
      <c r="AE59" s="184"/>
      <c r="AF59" s="184"/>
      <c r="AG59" s="184"/>
      <c r="AH59" s="184"/>
      <c r="AI59" s="184"/>
      <c r="AJ59" s="184"/>
      <c r="AK59" s="184"/>
      <c r="AL59" s="184"/>
      <c r="AM59" s="184"/>
      <c r="AN59" s="184"/>
      <c r="AO59" s="184"/>
      <c r="AP59" s="184"/>
      <c r="AQ59" s="184"/>
      <c r="AR59" s="184"/>
      <c r="AS59" s="184"/>
      <c r="AT59" s="184"/>
      <c r="AU59" s="184"/>
      <c r="AV59" s="184"/>
      <c r="AW59" s="184"/>
      <c r="AX59" s="184"/>
      <c r="AY59" s="184"/>
      <c r="AZ59" s="184"/>
      <c r="BA59" s="190">
        <v>42032.314121562638</v>
      </c>
      <c r="BB59" s="191">
        <v>42169.420532412158</v>
      </c>
      <c r="BC59" s="184">
        <v>42317.018278399475</v>
      </c>
      <c r="BD59" s="184">
        <v>42317.018278399475</v>
      </c>
      <c r="BE59" s="192">
        <v>42314.951065591238</v>
      </c>
      <c r="BF59" s="184">
        <v>42473.515904558335</v>
      </c>
      <c r="BG59" s="187">
        <v>42655.540901617052</v>
      </c>
      <c r="BH59" s="187">
        <v>42576.66220377852</v>
      </c>
      <c r="BI59" s="187">
        <v>42576.66220377852</v>
      </c>
      <c r="BJ59" s="187">
        <v>42576.66220377852</v>
      </c>
      <c r="BK59" s="187">
        <v>42806.91143506037</v>
      </c>
      <c r="BL59" s="187">
        <v>42806.91143506037</v>
      </c>
      <c r="BM59" s="187">
        <v>42806.91143506037</v>
      </c>
      <c r="BN59" s="187">
        <v>42806.890000000007</v>
      </c>
      <c r="BO59" s="187">
        <v>42524.030000000006</v>
      </c>
      <c r="BP59" s="187">
        <v>42493.14</v>
      </c>
      <c r="BQ59" s="187">
        <v>42493.14</v>
      </c>
      <c r="BR59" s="187">
        <v>42493.14</v>
      </c>
      <c r="BS59" s="187">
        <v>42493.14</v>
      </c>
      <c r="BT59" s="187">
        <v>42493.14</v>
      </c>
      <c r="BU59" s="187">
        <v>42493.14</v>
      </c>
      <c r="BV59" s="187">
        <v>42493.14</v>
      </c>
      <c r="BW59" s="187">
        <v>42506.900000000009</v>
      </c>
      <c r="BX59" s="187">
        <v>42499.790000000008</v>
      </c>
      <c r="BY59" s="187">
        <v>42499.790000000008</v>
      </c>
      <c r="BZ59" s="187">
        <v>42499.790000000008</v>
      </c>
      <c r="CA59" s="187">
        <v>42499.790000000008</v>
      </c>
      <c r="CB59" s="187">
        <v>42850.62</v>
      </c>
      <c r="CC59" s="187">
        <v>42850.62</v>
      </c>
      <c r="CD59" s="187">
        <v>42850.62</v>
      </c>
      <c r="CE59" s="187">
        <v>42850.62</v>
      </c>
      <c r="CF59" s="187">
        <v>42850.62</v>
      </c>
      <c r="CG59" s="187">
        <v>42850.62</v>
      </c>
      <c r="CH59" s="187">
        <v>0</v>
      </c>
      <c r="CM59" s="42"/>
      <c r="CN59" s="44" t="str">
        <f t="shared" si="112"/>
        <v>bc</v>
      </c>
      <c r="CO59" s="45">
        <f t="shared" si="4"/>
        <v>154</v>
      </c>
      <c r="CP59" s="44" t="str">
        <f t="shared" si="100"/>
        <v>DataGrowthRates!be154</v>
      </c>
      <c r="CQ59" s="44" t="str">
        <f t="shared" si="101"/>
        <v>DataGrowthRates!bf154</v>
      </c>
      <c r="CR59" s="44" t="str">
        <f t="shared" si="102"/>
        <v>DataGrowthRates!bi154</v>
      </c>
      <c r="CT59" s="48" t="s">
        <v>144</v>
      </c>
      <c r="CU59" s="131">
        <f t="shared" ca="1" si="113"/>
        <v>1.1288549025658507</v>
      </c>
      <c r="CV59" s="131">
        <f t="shared" ca="1" si="114"/>
        <v>1.3065433206185442</v>
      </c>
      <c r="CW59" s="131">
        <f t="shared" ca="1" si="79"/>
        <v>1.3710251488752727</v>
      </c>
      <c r="CX59" s="132">
        <f t="shared" ca="1" si="80"/>
        <v>0.17768841805269342</v>
      </c>
      <c r="CY59" s="132">
        <f t="shared" ca="1" si="81"/>
        <v>0.24217024630942197</v>
      </c>
      <c r="DB59" s="2">
        <f t="shared" si="43"/>
        <v>59</v>
      </c>
      <c r="DC59" s="44" t="str">
        <f t="shared" si="115"/>
        <v>DataGrowthRates!ba59</v>
      </c>
      <c r="DD59" s="44" t="str">
        <f t="shared" si="116"/>
        <v>DataGrowthRates!be59</v>
      </c>
      <c r="DE59" s="44" t="str">
        <f t="shared" si="117"/>
        <v>DataGrowthRates!bb59</v>
      </c>
      <c r="DF59" s="44" t="str">
        <f t="shared" si="118"/>
        <v>DataGrowthRates!be59</v>
      </c>
      <c r="DH59" s="48" t="s">
        <v>144</v>
      </c>
      <c r="DI59" s="170">
        <f t="shared" ref="DI59" ca="1" si="122">INDIRECT(DC59)/1000</f>
        <v>42.032314121562635</v>
      </c>
      <c r="DJ59" s="170">
        <f t="shared" ref="DJ59" ca="1" si="123">INDIRECT(DD55)/1000</f>
        <v>41.563126727835808</v>
      </c>
      <c r="DK59" s="170">
        <f t="shared" ref="DK59" ca="1" si="124">(DI59-DJ59)*100/DJ59</f>
        <v>1.1288549025658385</v>
      </c>
      <c r="DL59" s="170">
        <f t="shared" ca="1" si="110"/>
        <v>42.169420532412161</v>
      </c>
      <c r="DM59" s="170">
        <f t="shared" ca="1" si="97"/>
        <v>42.314951065591238</v>
      </c>
      <c r="DN59" s="170">
        <f t="shared" ca="1" si="111"/>
        <v>0.13710641084952613</v>
      </c>
      <c r="DO59" s="170">
        <f t="shared" ca="1" si="99"/>
        <v>0.28263694402860295</v>
      </c>
      <c r="DP59" s="171">
        <f t="shared" si="67"/>
        <v>42.850619999999999</v>
      </c>
    </row>
    <row r="60" spans="1:120" x14ac:dyDescent="0.3">
      <c r="A60" s="49" t="s">
        <v>145</v>
      </c>
      <c r="B60" s="59"/>
      <c r="C60" s="186"/>
      <c r="D60" s="186"/>
      <c r="E60" s="186"/>
      <c r="F60" s="186"/>
      <c r="G60" s="186"/>
      <c r="H60" s="186"/>
      <c r="I60" s="186"/>
      <c r="J60" s="186"/>
      <c r="K60" s="186"/>
      <c r="L60" s="186"/>
      <c r="M60" s="186"/>
      <c r="N60" s="186"/>
      <c r="O60" s="186"/>
      <c r="P60" s="186"/>
      <c r="Q60" s="186"/>
      <c r="R60" s="186"/>
      <c r="S60" s="186"/>
      <c r="T60" s="186"/>
      <c r="U60" s="186"/>
      <c r="V60" s="186"/>
      <c r="W60" s="186"/>
      <c r="X60" s="186"/>
      <c r="Y60" s="186"/>
      <c r="Z60" s="186"/>
      <c r="AA60" s="186"/>
      <c r="AB60" s="186"/>
      <c r="AC60" s="186"/>
      <c r="AD60" s="186"/>
      <c r="AE60" s="186"/>
      <c r="AF60" s="186"/>
      <c r="AG60" s="186"/>
      <c r="AH60" s="186"/>
      <c r="AI60" s="186"/>
      <c r="AJ60" s="186"/>
      <c r="AK60" s="186"/>
      <c r="AL60" s="186"/>
      <c r="AM60" s="186"/>
      <c r="AN60" s="186"/>
      <c r="AO60" s="186"/>
      <c r="AP60" s="186"/>
      <c r="AQ60" s="186"/>
      <c r="AR60" s="186"/>
      <c r="AS60" s="186"/>
      <c r="AT60" s="186"/>
      <c r="AU60" s="186"/>
      <c r="AV60" s="186"/>
      <c r="AW60" s="186"/>
      <c r="AX60" s="186"/>
      <c r="AY60" s="186"/>
      <c r="AZ60" s="186"/>
      <c r="BA60" s="186"/>
      <c r="BB60" s="193">
        <v>54712.216610123302</v>
      </c>
      <c r="BC60" s="194">
        <v>55351.084068219257</v>
      </c>
      <c r="BD60" s="186">
        <v>55351.084068219257</v>
      </c>
      <c r="BE60" s="186">
        <v>55361.839343141277</v>
      </c>
      <c r="BF60" s="195">
        <v>55624.924135194058</v>
      </c>
      <c r="BG60" s="189">
        <v>55181.787579736119</v>
      </c>
      <c r="BH60" s="189">
        <v>55023.162799074591</v>
      </c>
      <c r="BI60" s="189">
        <v>55023.162799074591</v>
      </c>
      <c r="BJ60" s="189">
        <v>55023.162799074591</v>
      </c>
      <c r="BK60" s="189">
        <v>55295.924906976936</v>
      </c>
      <c r="BL60" s="189">
        <v>55295.924906976936</v>
      </c>
      <c r="BM60" s="189">
        <v>55295.924906976936</v>
      </c>
      <c r="BN60" s="189">
        <v>55295.91</v>
      </c>
      <c r="BO60" s="189">
        <v>54979.590000000004</v>
      </c>
      <c r="BP60" s="189">
        <v>54857.53</v>
      </c>
      <c r="BQ60" s="189">
        <v>54857.53</v>
      </c>
      <c r="BR60" s="189">
        <v>54857.53</v>
      </c>
      <c r="BS60" s="189">
        <v>54857.53</v>
      </c>
      <c r="BT60" s="189">
        <v>54857.53</v>
      </c>
      <c r="BU60" s="189">
        <v>54857.53</v>
      </c>
      <c r="BV60" s="189">
        <v>54857.53</v>
      </c>
      <c r="BW60" s="189">
        <v>54637.090000000004</v>
      </c>
      <c r="BX60" s="189">
        <v>54639.66</v>
      </c>
      <c r="BY60" s="189">
        <v>54639.66</v>
      </c>
      <c r="BZ60" s="189">
        <v>54639.66</v>
      </c>
      <c r="CA60" s="189">
        <v>54639.66</v>
      </c>
      <c r="CB60" s="189">
        <v>54532.240000000005</v>
      </c>
      <c r="CC60" s="189">
        <v>54532.240000000005</v>
      </c>
      <c r="CD60" s="189">
        <v>54532.240000000005</v>
      </c>
      <c r="CE60" s="189">
        <v>54532.240000000005</v>
      </c>
      <c r="CF60" s="189">
        <v>54532.240000000005</v>
      </c>
      <c r="CG60" s="189">
        <v>54532.240000000005</v>
      </c>
      <c r="CH60" s="189">
        <v>0</v>
      </c>
      <c r="CM60" s="42"/>
      <c r="CN60" s="44" t="str">
        <f t="shared" si="112"/>
        <v>bd</v>
      </c>
      <c r="CO60" s="45">
        <f t="shared" si="4"/>
        <v>155</v>
      </c>
      <c r="CP60" s="44" t="str">
        <f t="shared" si="100"/>
        <v>DataGrowthRates!bf155</v>
      </c>
      <c r="CQ60" s="44" t="str">
        <f t="shared" si="101"/>
        <v>DataGrowthRates!bg155</v>
      </c>
      <c r="CR60" s="44" t="str">
        <f t="shared" si="102"/>
        <v>DataGrowthRates!bj155</v>
      </c>
      <c r="CT60" s="49" t="s">
        <v>145</v>
      </c>
      <c r="CU60" s="133">
        <f t="shared" ca="1" si="113"/>
        <v>-0.95843956972027911</v>
      </c>
      <c r="CV60" s="133">
        <f t="shared" ca="1" si="114"/>
        <v>-0.7781937010517147</v>
      </c>
      <c r="CW60" s="133">
        <f t="shared" ca="1" si="79"/>
        <v>-0.28731070319069663</v>
      </c>
      <c r="CX60" s="134">
        <f t="shared" ca="1" si="80"/>
        <v>0.1802458686685644</v>
      </c>
      <c r="CY60" s="134">
        <f t="shared" ca="1" si="81"/>
        <v>0.67112886652958248</v>
      </c>
      <c r="DB60" s="2">
        <f t="shared" si="43"/>
        <v>60</v>
      </c>
      <c r="DC60" s="44" t="str">
        <f t="shared" si="115"/>
        <v>DataGrowthRates!bb60</v>
      </c>
      <c r="DD60" s="44" t="str">
        <f t="shared" si="116"/>
        <v>DataGrowthRates!bf60</v>
      </c>
      <c r="DE60" s="44" t="str">
        <f t="shared" si="117"/>
        <v>DataGrowthRates!bc60</v>
      </c>
      <c r="DF60" s="44" t="str">
        <f t="shared" si="118"/>
        <v>DataGrowthRates!bf60</v>
      </c>
      <c r="DH60" s="49" t="s">
        <v>145</v>
      </c>
      <c r="DI60" s="172">
        <f t="shared" ref="DI60:DI61" ca="1" si="125">INDIRECT(DC60)/1000</f>
        <v>54.712216610123299</v>
      </c>
      <c r="DJ60" s="172">
        <f t="shared" ref="DJ60:DJ61" ca="1" si="126">INDIRECT(DD56)/1000</f>
        <v>55.241674679225142</v>
      </c>
      <c r="DK60" s="172">
        <f t="shared" ref="DK60:DK61" ca="1" si="127">(DI60-DJ60)*100/DJ60</f>
        <v>-0.95843956972028022</v>
      </c>
      <c r="DL60" s="172">
        <f t="shared" ca="1" si="110"/>
        <v>55.351084068219258</v>
      </c>
      <c r="DM60" s="172">
        <f t="shared" ca="1" si="97"/>
        <v>55.624924135194057</v>
      </c>
      <c r="DN60" s="172">
        <f t="shared" ca="1" si="111"/>
        <v>0.6388674580959588</v>
      </c>
      <c r="DO60" s="172">
        <f t="shared" ca="1" si="99"/>
        <v>0.9127075250707577</v>
      </c>
      <c r="DP60" s="171">
        <f t="shared" si="67"/>
        <v>54.532240000000009</v>
      </c>
    </row>
    <row r="61" spans="1:120" x14ac:dyDescent="0.3">
      <c r="A61" s="48" t="s">
        <v>146</v>
      </c>
      <c r="B61" s="58"/>
      <c r="C61" s="184"/>
      <c r="D61" s="184"/>
      <c r="E61" s="184"/>
      <c r="F61" s="184"/>
      <c r="G61" s="184"/>
      <c r="H61" s="184"/>
      <c r="I61" s="184"/>
      <c r="J61" s="184"/>
      <c r="K61" s="184"/>
      <c r="L61" s="184"/>
      <c r="M61" s="184"/>
      <c r="N61" s="184"/>
      <c r="O61" s="184"/>
      <c r="P61" s="184"/>
      <c r="Q61" s="184"/>
      <c r="R61" s="184"/>
      <c r="S61" s="184"/>
      <c r="T61" s="184"/>
      <c r="U61" s="184"/>
      <c r="V61" s="184"/>
      <c r="W61" s="184"/>
      <c r="X61" s="184"/>
      <c r="Y61" s="184"/>
      <c r="Z61" s="184"/>
      <c r="AA61" s="184"/>
      <c r="AB61" s="184"/>
      <c r="AC61" s="184"/>
      <c r="AD61" s="184"/>
      <c r="AE61" s="184"/>
      <c r="AF61" s="184"/>
      <c r="AG61" s="184"/>
      <c r="AH61" s="184"/>
      <c r="AI61" s="184"/>
      <c r="AJ61" s="184"/>
      <c r="AK61" s="184"/>
      <c r="AL61" s="184"/>
      <c r="AM61" s="184"/>
      <c r="AN61" s="184"/>
      <c r="AO61" s="184"/>
      <c r="AP61" s="184"/>
      <c r="AQ61" s="184"/>
      <c r="AR61" s="184"/>
      <c r="AS61" s="184"/>
      <c r="AT61" s="184"/>
      <c r="AU61" s="184"/>
      <c r="AV61" s="184"/>
      <c r="AW61" s="184"/>
      <c r="AX61" s="184"/>
      <c r="AY61" s="184"/>
      <c r="AZ61" s="184"/>
      <c r="BA61" s="184"/>
      <c r="BB61" s="184"/>
      <c r="BC61" s="190">
        <v>59255.1013541926</v>
      </c>
      <c r="BD61" s="191">
        <v>59091.097912978941</v>
      </c>
      <c r="BE61" s="184">
        <v>59095.997529114044</v>
      </c>
      <c r="BF61" s="184">
        <v>59451.104171312058</v>
      </c>
      <c r="BG61" s="192">
        <v>59568.223260862433</v>
      </c>
      <c r="BH61" s="184">
        <v>59568.223260862433</v>
      </c>
      <c r="BI61" s="184">
        <v>59568.223260862433</v>
      </c>
      <c r="BJ61" s="184">
        <v>59633.235398695091</v>
      </c>
      <c r="BK61" s="187">
        <v>59807.694694466918</v>
      </c>
      <c r="BL61" s="188">
        <v>59807.694694466918</v>
      </c>
      <c r="BM61" s="188">
        <v>59807.694694466918</v>
      </c>
      <c r="BN61" s="188">
        <v>59807.680000000008</v>
      </c>
      <c r="BO61" s="188">
        <v>59028.73000000001</v>
      </c>
      <c r="BP61" s="188">
        <v>58838.67</v>
      </c>
      <c r="BQ61" s="188">
        <v>58838.67</v>
      </c>
      <c r="BR61" s="188">
        <v>58838.67</v>
      </c>
      <c r="BS61" s="187">
        <v>58838.67</v>
      </c>
      <c r="BT61" s="187">
        <v>58838.67</v>
      </c>
      <c r="BU61" s="187">
        <v>58838.67</v>
      </c>
      <c r="BV61" s="187">
        <v>58838.67</v>
      </c>
      <c r="BW61" s="187">
        <v>59189.490000000005</v>
      </c>
      <c r="BX61" s="187">
        <v>59196.160000000003</v>
      </c>
      <c r="BY61" s="187">
        <v>59196.160000000003</v>
      </c>
      <c r="BZ61" s="187">
        <v>59196.160000000003</v>
      </c>
      <c r="CA61" s="187">
        <v>59196.160000000003</v>
      </c>
      <c r="CB61" s="187">
        <v>58824.850000000013</v>
      </c>
      <c r="CC61" s="187">
        <v>58824.850000000013</v>
      </c>
      <c r="CD61" s="187">
        <v>58824.850000000013</v>
      </c>
      <c r="CE61" s="187">
        <v>58824.850000000013</v>
      </c>
      <c r="CF61" s="187">
        <v>58824.850000000013</v>
      </c>
      <c r="CG61" s="187">
        <v>58824.850000000013</v>
      </c>
      <c r="CH61" s="187">
        <v>0</v>
      </c>
      <c r="CM61" s="42"/>
      <c r="CN61" s="44" t="str">
        <f t="shared" si="112"/>
        <v>be</v>
      </c>
      <c r="CO61" s="45">
        <f t="shared" si="4"/>
        <v>156</v>
      </c>
      <c r="CP61" s="44" t="str">
        <f t="shared" si="100"/>
        <v>DataGrowthRates!bg156</v>
      </c>
      <c r="CQ61" s="44" t="str">
        <f t="shared" si="101"/>
        <v>DataGrowthRates!bh156</v>
      </c>
      <c r="CR61" s="44" t="str">
        <f t="shared" si="102"/>
        <v>DataGrowthRates!bk156</v>
      </c>
      <c r="CT61" s="50" t="s">
        <v>146</v>
      </c>
      <c r="CU61" s="131">
        <f t="shared" ca="1" si="113"/>
        <v>3.1039030438249164</v>
      </c>
      <c r="CV61" s="131">
        <f t="shared" ca="1" si="114"/>
        <v>2.8185369822486783</v>
      </c>
      <c r="CW61" s="131">
        <f t="shared" ca="1" si="79"/>
        <v>3.5084867548915928</v>
      </c>
      <c r="CX61" s="132">
        <f t="shared" ca="1" si="80"/>
        <v>-0.28536606157623812</v>
      </c>
      <c r="CY61" s="132">
        <f t="shared" ca="1" si="81"/>
        <v>0.40458371106667634</v>
      </c>
      <c r="DB61" s="2">
        <f t="shared" si="43"/>
        <v>61</v>
      </c>
      <c r="DC61" s="44" t="str">
        <f t="shared" si="115"/>
        <v>DataGrowthRates!bc61</v>
      </c>
      <c r="DD61" s="44" t="str">
        <f t="shared" si="116"/>
        <v>DataGrowthRates!bg61</v>
      </c>
      <c r="DE61" s="44" t="str">
        <f t="shared" si="117"/>
        <v>DataGrowthRates!bd61</v>
      </c>
      <c r="DF61" s="44" t="str">
        <f t="shared" si="118"/>
        <v>DataGrowthRates!bg61</v>
      </c>
      <c r="DH61" s="50" t="s">
        <v>146</v>
      </c>
      <c r="DI61" s="170">
        <f t="shared" ca="1" si="125"/>
        <v>59.255101354192604</v>
      </c>
      <c r="DJ61" s="170">
        <f t="shared" ca="1" si="126"/>
        <v>57.47124949188963</v>
      </c>
      <c r="DK61" s="170">
        <f t="shared" ca="1" si="127"/>
        <v>3.1039030438249169</v>
      </c>
      <c r="DL61" s="170">
        <f t="shared" ca="1" si="110"/>
        <v>59.091097912978938</v>
      </c>
      <c r="DM61" s="170">
        <f t="shared" ca="1" si="97"/>
        <v>59.568223260862432</v>
      </c>
      <c r="DN61" s="170">
        <f t="shared" ca="1" si="111"/>
        <v>-0.16400344121366572</v>
      </c>
      <c r="DO61" s="170">
        <f t="shared" ca="1" si="99"/>
        <v>0.31312190666982787</v>
      </c>
      <c r="DP61" s="171">
        <f t="shared" si="67"/>
        <v>58.824850000000012</v>
      </c>
    </row>
    <row r="62" spans="1:120" x14ac:dyDescent="0.3">
      <c r="A62" s="48" t="s">
        <v>147</v>
      </c>
      <c r="B62" s="58"/>
      <c r="C62" s="184"/>
      <c r="D62" s="184"/>
      <c r="E62" s="184"/>
      <c r="F62" s="184"/>
      <c r="G62" s="184"/>
      <c r="H62" s="184"/>
      <c r="I62" s="184"/>
      <c r="J62" s="184"/>
      <c r="K62" s="184"/>
      <c r="L62" s="184"/>
      <c r="M62" s="184"/>
      <c r="N62" s="184"/>
      <c r="O62" s="184"/>
      <c r="P62" s="184"/>
      <c r="Q62" s="184"/>
      <c r="R62" s="184"/>
      <c r="S62" s="184"/>
      <c r="T62" s="184"/>
      <c r="U62" s="184"/>
      <c r="V62" s="184"/>
      <c r="W62" s="184"/>
      <c r="X62" s="184"/>
      <c r="Y62" s="184"/>
      <c r="Z62" s="184"/>
      <c r="AA62" s="184"/>
      <c r="AB62" s="184"/>
      <c r="AC62" s="184"/>
      <c r="AD62" s="184"/>
      <c r="AE62" s="184"/>
      <c r="AF62" s="184"/>
      <c r="AG62" s="184"/>
      <c r="AH62" s="184"/>
      <c r="AI62" s="184"/>
      <c r="AJ62" s="184"/>
      <c r="AK62" s="184"/>
      <c r="AL62" s="184"/>
      <c r="AM62" s="184"/>
      <c r="AN62" s="184"/>
      <c r="AO62" s="184"/>
      <c r="AP62" s="184"/>
      <c r="AQ62" s="184"/>
      <c r="AR62" s="184"/>
      <c r="AS62" s="184"/>
      <c r="AT62" s="184"/>
      <c r="AU62" s="184"/>
      <c r="AV62" s="184"/>
      <c r="AW62" s="184"/>
      <c r="AX62" s="184"/>
      <c r="AY62" s="184"/>
      <c r="AZ62" s="184"/>
      <c r="BA62" s="184"/>
      <c r="BB62" s="184"/>
      <c r="BC62" s="184"/>
      <c r="BD62" s="190">
        <v>44484.902865122684</v>
      </c>
      <c r="BE62" s="191">
        <v>44745.624533571456</v>
      </c>
      <c r="BF62" s="184">
        <v>44896.220678514823</v>
      </c>
      <c r="BG62" s="184">
        <v>45066.26073831095</v>
      </c>
      <c r="BH62" s="192">
        <v>45066.26073831095</v>
      </c>
      <c r="BI62" s="184">
        <v>45066.26073831095</v>
      </c>
      <c r="BJ62" s="184">
        <v>44988.011358053882</v>
      </c>
      <c r="BK62" s="187">
        <v>45114.422453769184</v>
      </c>
      <c r="BL62" s="187">
        <v>45114.422453769184</v>
      </c>
      <c r="BM62" s="187">
        <v>45114.422453769184</v>
      </c>
      <c r="BN62" s="187">
        <v>45114.430000000008</v>
      </c>
      <c r="BO62" s="187">
        <v>44624.62000000001</v>
      </c>
      <c r="BP62" s="187">
        <v>44567.94</v>
      </c>
      <c r="BQ62" s="187">
        <v>44567.94</v>
      </c>
      <c r="BR62" s="187">
        <v>44567.94</v>
      </c>
      <c r="BS62" s="187">
        <v>44567.94</v>
      </c>
      <c r="BT62" s="187">
        <v>44567.94</v>
      </c>
      <c r="BU62" s="187">
        <v>44567.94</v>
      </c>
      <c r="BV62" s="187">
        <v>44567.94</v>
      </c>
      <c r="BW62" s="187">
        <v>44693.38</v>
      </c>
      <c r="BX62" s="187">
        <v>44663.25</v>
      </c>
      <c r="BY62" s="187">
        <v>44663.25</v>
      </c>
      <c r="BZ62" s="187">
        <v>44663.25</v>
      </c>
      <c r="CA62" s="187">
        <v>44663.25</v>
      </c>
      <c r="CB62" s="187">
        <v>44868.03</v>
      </c>
      <c r="CC62" s="187">
        <v>44868.03</v>
      </c>
      <c r="CD62" s="187">
        <v>44868.03</v>
      </c>
      <c r="CE62" s="187">
        <v>44868.03</v>
      </c>
      <c r="CF62" s="187">
        <v>44868.03</v>
      </c>
      <c r="CG62" s="187">
        <v>44868.03</v>
      </c>
      <c r="CH62" s="187">
        <v>0</v>
      </c>
      <c r="CM62" s="42"/>
      <c r="CN62" s="44" t="str">
        <f t="shared" si="112"/>
        <v>bf</v>
      </c>
      <c r="CO62" s="45">
        <f t="shared" si="4"/>
        <v>157</v>
      </c>
      <c r="CP62" s="44" t="str">
        <f t="shared" si="100"/>
        <v>DataGrowthRates!bh157</v>
      </c>
      <c r="CQ62" s="44" t="str">
        <f t="shared" si="101"/>
        <v>DataGrowthRates!bi157</v>
      </c>
      <c r="CR62" s="44" t="str">
        <f t="shared" si="102"/>
        <v>DataGrowthRates!bl157</v>
      </c>
      <c r="CT62" s="48" t="s">
        <v>147</v>
      </c>
      <c r="CU62" s="131">
        <f t="shared" ca="1" si="113"/>
        <v>-1.0361457002014063</v>
      </c>
      <c r="CV62" s="131">
        <f t="shared" ref="CV62:CV90" ca="1" si="128">INDIRECT(CQ58)</f>
        <v>-0.45288054216502005</v>
      </c>
      <c r="CW62" s="131">
        <f t="shared" ca="1" si="79"/>
        <v>-8.2050746785247555E-2</v>
      </c>
      <c r="CX62" s="132">
        <f t="shared" ca="1" si="80"/>
        <v>0.58326515803638623</v>
      </c>
      <c r="CY62" s="132">
        <f t="shared" ca="1" si="81"/>
        <v>0.95409495341615869</v>
      </c>
      <c r="DB62" s="2">
        <f t="shared" si="43"/>
        <v>62</v>
      </c>
      <c r="DC62" s="44" t="str">
        <f t="shared" si="115"/>
        <v>DataGrowthRates!bd62</v>
      </c>
      <c r="DD62" s="44" t="str">
        <f t="shared" si="116"/>
        <v>DataGrowthRates!bh62</v>
      </c>
      <c r="DE62" s="44" t="str">
        <f t="shared" si="117"/>
        <v>DataGrowthRates!be62</v>
      </c>
      <c r="DF62" s="44" t="str">
        <f t="shared" si="118"/>
        <v>DataGrowthRates!bh62</v>
      </c>
      <c r="DH62" s="48" t="s">
        <v>147</v>
      </c>
      <c r="DI62" s="170">
        <f t="shared" ref="DI62" ca="1" si="129">INDIRECT(DC62)/1000</f>
        <v>44.484902865122685</v>
      </c>
      <c r="DJ62" s="170">
        <f t="shared" ref="DJ62" ca="1" si="130">INDIRECT(DD58)/1000</f>
        <v>44.950657166566337</v>
      </c>
      <c r="DK62" s="170">
        <f t="shared" ref="DK62" ca="1" si="131">(DI62-DJ62)*100/DJ62</f>
        <v>-1.0361457002014069</v>
      </c>
      <c r="DL62" s="170">
        <f t="shared" ca="1" si="110"/>
        <v>44.745624533571458</v>
      </c>
      <c r="DM62" s="170">
        <f t="shared" ca="1" si="97"/>
        <v>45.066260738310952</v>
      </c>
      <c r="DN62" s="170">
        <f t="shared" ca="1" si="111"/>
        <v>0.26072166844877387</v>
      </c>
      <c r="DO62" s="170">
        <f t="shared" ca="1" si="99"/>
        <v>0.58135787318826715</v>
      </c>
      <c r="DP62" s="171">
        <f t="shared" si="67"/>
        <v>44.868029999999997</v>
      </c>
    </row>
    <row r="63" spans="1:120" x14ac:dyDescent="0.3">
      <c r="A63" s="48" t="s">
        <v>148</v>
      </c>
      <c r="B63" s="58"/>
      <c r="C63" s="184"/>
      <c r="D63" s="184"/>
      <c r="E63" s="184"/>
      <c r="F63" s="184"/>
      <c r="G63" s="184"/>
      <c r="H63" s="184"/>
      <c r="I63" s="184"/>
      <c r="J63" s="184"/>
      <c r="K63" s="184"/>
      <c r="L63" s="184"/>
      <c r="M63" s="184"/>
      <c r="N63" s="184"/>
      <c r="O63" s="184"/>
      <c r="P63" s="184"/>
      <c r="Q63" s="184"/>
      <c r="R63" s="184"/>
      <c r="S63" s="184"/>
      <c r="T63" s="184"/>
      <c r="U63" s="184"/>
      <c r="V63" s="184"/>
      <c r="W63" s="184"/>
      <c r="X63" s="184"/>
      <c r="Y63" s="184"/>
      <c r="Z63" s="184"/>
      <c r="AA63" s="184"/>
      <c r="AB63" s="184"/>
      <c r="AC63" s="184"/>
      <c r="AD63" s="184"/>
      <c r="AE63" s="184"/>
      <c r="AF63" s="184"/>
      <c r="AG63" s="184"/>
      <c r="AH63" s="184"/>
      <c r="AI63" s="184"/>
      <c r="AJ63" s="184"/>
      <c r="AK63" s="184"/>
      <c r="AL63" s="184"/>
      <c r="AM63" s="184"/>
      <c r="AN63" s="184"/>
      <c r="AO63" s="184"/>
      <c r="AP63" s="184"/>
      <c r="AQ63" s="184"/>
      <c r="AR63" s="184"/>
      <c r="AS63" s="184"/>
      <c r="AT63" s="184"/>
      <c r="AU63" s="184"/>
      <c r="AV63" s="184"/>
      <c r="AW63" s="184"/>
      <c r="AX63" s="184"/>
      <c r="AY63" s="184"/>
      <c r="AZ63" s="184"/>
      <c r="BA63" s="184"/>
      <c r="BB63" s="184"/>
      <c r="BC63" s="184"/>
      <c r="BD63" s="184"/>
      <c r="BE63" s="190">
        <v>41838.682056896883</v>
      </c>
      <c r="BF63" s="191">
        <v>42080.73272106771</v>
      </c>
      <c r="BG63" s="184">
        <v>42060.542029132637</v>
      </c>
      <c r="BH63" s="184">
        <v>42060.542029132637</v>
      </c>
      <c r="BI63" s="192">
        <v>42060.542029132637</v>
      </c>
      <c r="BJ63" s="184">
        <v>42025.83607210152</v>
      </c>
      <c r="BK63" s="187">
        <v>42350.067624878837</v>
      </c>
      <c r="BL63" s="187">
        <v>42350.067624878837</v>
      </c>
      <c r="BM63" s="187">
        <v>42350.067624878837</v>
      </c>
      <c r="BN63" s="187">
        <v>42353.120000000003</v>
      </c>
      <c r="BO63" s="187">
        <v>41666.529999999992</v>
      </c>
      <c r="BP63" s="187">
        <v>41637.74</v>
      </c>
      <c r="BQ63" s="187">
        <v>41637.74</v>
      </c>
      <c r="BR63" s="187">
        <v>41637.74</v>
      </c>
      <c r="BS63" s="187">
        <v>41637.74</v>
      </c>
      <c r="BT63" s="187">
        <v>41637.74</v>
      </c>
      <c r="BU63" s="187">
        <v>41637.74</v>
      </c>
      <c r="BV63" s="187">
        <v>41637.74</v>
      </c>
      <c r="BW63" s="187">
        <v>42156.640000000007</v>
      </c>
      <c r="BX63" s="187">
        <v>42155.69</v>
      </c>
      <c r="BY63" s="187">
        <v>42155.69</v>
      </c>
      <c r="BZ63" s="187">
        <v>42155.69</v>
      </c>
      <c r="CA63" s="187">
        <v>42155.69</v>
      </c>
      <c r="CB63" s="187">
        <v>42372.5</v>
      </c>
      <c r="CC63" s="187">
        <v>42372.5</v>
      </c>
      <c r="CD63" s="187">
        <v>42372.5</v>
      </c>
      <c r="CE63" s="187">
        <v>42372.5</v>
      </c>
      <c r="CF63" s="187">
        <v>42372.5</v>
      </c>
      <c r="CG63" s="187">
        <v>42372.5</v>
      </c>
      <c r="CH63" s="187">
        <v>0</v>
      </c>
      <c r="CM63" s="42"/>
      <c r="CN63" s="44" t="str">
        <f t="shared" si="112"/>
        <v>bg</v>
      </c>
      <c r="CO63" s="45">
        <f t="shared" si="4"/>
        <v>158</v>
      </c>
      <c r="CP63" s="44" t="str">
        <f t="shared" si="100"/>
        <v>DataGrowthRates!bi158</v>
      </c>
      <c r="CQ63" s="44" t="str">
        <f t="shared" si="101"/>
        <v>DataGrowthRates!bj158</v>
      </c>
      <c r="CR63" s="44" t="str">
        <f t="shared" si="102"/>
        <v>DataGrowthRates!bm158</v>
      </c>
      <c r="CT63" s="48" t="s">
        <v>148</v>
      </c>
      <c r="CU63" s="131">
        <f t="shared" ref="CU63:CU91" ca="1" si="132">INDIRECT(CP59)</f>
        <v>-1.1255336392947812</v>
      </c>
      <c r="CV63" s="131">
        <f t="shared" ca="1" si="128"/>
        <v>-0.92477200233021073</v>
      </c>
      <c r="CW63" s="131">
        <f t="shared" ca="1" si="79"/>
        <v>-1.2122137996061115</v>
      </c>
      <c r="CX63" s="132">
        <f t="shared" ca="1" si="80"/>
        <v>0.2007616369645705</v>
      </c>
      <c r="CY63" s="132">
        <f t="shared" ca="1" si="81"/>
        <v>-8.6680160311330301E-2</v>
      </c>
      <c r="DB63" s="2">
        <f t="shared" si="43"/>
        <v>63</v>
      </c>
      <c r="DC63" s="44" t="str">
        <f t="shared" si="115"/>
        <v>DataGrowthRates!be63</v>
      </c>
      <c r="DD63" s="44" t="str">
        <f t="shared" si="116"/>
        <v>DataGrowthRates!bi63</v>
      </c>
      <c r="DE63" s="44" t="str">
        <f t="shared" si="117"/>
        <v>DataGrowthRates!bf63</v>
      </c>
      <c r="DF63" s="44" t="str">
        <f t="shared" si="118"/>
        <v>DataGrowthRates!bi63</v>
      </c>
      <c r="DH63" s="48" t="s">
        <v>148</v>
      </c>
      <c r="DI63" s="170">
        <f t="shared" ref="DI63" ca="1" si="133">INDIRECT(DC63)/1000</f>
        <v>41.838682056896886</v>
      </c>
      <c r="DJ63" s="170">
        <f t="shared" ref="DJ63" ca="1" si="134">INDIRECT(DD59)/1000</f>
        <v>42.314951065591238</v>
      </c>
      <c r="DK63" s="170">
        <f t="shared" ref="DK63" ca="1" si="135">(DI63-DJ63)*100/DJ63</f>
        <v>-1.1255336392947748</v>
      </c>
      <c r="DL63" s="170">
        <f t="shared" ca="1" si="110"/>
        <v>42.080732721067712</v>
      </c>
      <c r="DM63" s="170">
        <f t="shared" ca="1" si="97"/>
        <v>42.060542029132634</v>
      </c>
      <c r="DN63" s="170">
        <f t="shared" ca="1" si="111"/>
        <v>0.24205066417082577</v>
      </c>
      <c r="DO63" s="170">
        <f t="shared" ca="1" si="99"/>
        <v>0.22185997223574816</v>
      </c>
      <c r="DP63" s="171">
        <f t="shared" si="67"/>
        <v>42.372500000000002</v>
      </c>
    </row>
    <row r="64" spans="1:120" x14ac:dyDescent="0.3">
      <c r="A64" s="49" t="s">
        <v>149</v>
      </c>
      <c r="B64" s="59"/>
      <c r="C64" s="186"/>
      <c r="D64" s="186"/>
      <c r="E64" s="186"/>
      <c r="F64" s="186"/>
      <c r="G64" s="186"/>
      <c r="H64" s="186"/>
      <c r="I64" s="186"/>
      <c r="J64" s="186"/>
      <c r="K64" s="186"/>
      <c r="L64" s="186"/>
      <c r="M64" s="186"/>
      <c r="N64" s="186"/>
      <c r="O64" s="186"/>
      <c r="P64" s="186"/>
      <c r="Q64" s="186"/>
      <c r="R64" s="186"/>
      <c r="S64" s="186"/>
      <c r="T64" s="186"/>
      <c r="U64" s="186"/>
      <c r="V64" s="186"/>
      <c r="W64" s="186"/>
      <c r="X64" s="186"/>
      <c r="Y64" s="186"/>
      <c r="Z64" s="186"/>
      <c r="AA64" s="186"/>
      <c r="AB64" s="186"/>
      <c r="AC64" s="186"/>
      <c r="AD64" s="186"/>
      <c r="AE64" s="186"/>
      <c r="AF64" s="186"/>
      <c r="AG64" s="186"/>
      <c r="AH64" s="186"/>
      <c r="AI64" s="186"/>
      <c r="AJ64" s="186"/>
      <c r="AK64" s="186"/>
      <c r="AL64" s="186"/>
      <c r="AM64" s="186"/>
      <c r="AN64" s="186"/>
      <c r="AO64" s="186"/>
      <c r="AP64" s="186"/>
      <c r="AQ64" s="186"/>
      <c r="AR64" s="186"/>
      <c r="AS64" s="186"/>
      <c r="AT64" s="186"/>
      <c r="AU64" s="186"/>
      <c r="AV64" s="186"/>
      <c r="AW64" s="186"/>
      <c r="AX64" s="186"/>
      <c r="AY64" s="186"/>
      <c r="AZ64" s="186"/>
      <c r="BA64" s="186"/>
      <c r="BB64" s="186"/>
      <c r="BC64" s="186"/>
      <c r="BD64" s="186"/>
      <c r="BE64" s="186"/>
      <c r="BF64" s="193">
        <v>53906.048515178409</v>
      </c>
      <c r="BG64" s="194">
        <v>53269.050775573502</v>
      </c>
      <c r="BH64" s="186">
        <v>53269.050775573502</v>
      </c>
      <c r="BI64" s="186">
        <v>53269.050775573502</v>
      </c>
      <c r="BJ64" s="195">
        <v>53331.58136919605</v>
      </c>
      <c r="BK64" s="189">
        <v>53310.046331811674</v>
      </c>
      <c r="BL64" s="189">
        <v>53310.046331811674</v>
      </c>
      <c r="BM64" s="189">
        <v>53310.046331811674</v>
      </c>
      <c r="BN64" s="189">
        <v>53329.32</v>
      </c>
      <c r="BO64" s="189">
        <v>52822.879999999997</v>
      </c>
      <c r="BP64" s="189">
        <v>52696.74</v>
      </c>
      <c r="BQ64" s="189">
        <v>52696.74</v>
      </c>
      <c r="BR64" s="189">
        <v>52696.74</v>
      </c>
      <c r="BS64" s="189">
        <v>52696.74</v>
      </c>
      <c r="BT64" s="189">
        <v>52696.74</v>
      </c>
      <c r="BU64" s="189">
        <v>52696.74</v>
      </c>
      <c r="BV64" s="189">
        <v>52696.74</v>
      </c>
      <c r="BW64" s="189">
        <v>52722.759999999995</v>
      </c>
      <c r="BX64" s="189">
        <v>52742.53</v>
      </c>
      <c r="BY64" s="189">
        <v>52742.53</v>
      </c>
      <c r="BZ64" s="189">
        <v>52742.53</v>
      </c>
      <c r="CA64" s="189">
        <v>52742.53</v>
      </c>
      <c r="CB64" s="189">
        <v>52717.159999999996</v>
      </c>
      <c r="CC64" s="189">
        <v>52717.159999999996</v>
      </c>
      <c r="CD64" s="189">
        <v>52717.159999999996</v>
      </c>
      <c r="CE64" s="189">
        <v>52717.159999999996</v>
      </c>
      <c r="CF64" s="189">
        <v>52717.159999999996</v>
      </c>
      <c r="CG64" s="189">
        <v>52717.159999999996</v>
      </c>
      <c r="CH64" s="189">
        <v>0</v>
      </c>
      <c r="CM64" s="42"/>
      <c r="CN64" s="44" t="str">
        <f t="shared" si="112"/>
        <v>bh</v>
      </c>
      <c r="CO64" s="45">
        <f t="shared" si="4"/>
        <v>159</v>
      </c>
      <c r="CP64" s="44" t="str">
        <f t="shared" si="100"/>
        <v>DataGrowthRates!bj159</v>
      </c>
      <c r="CQ64" s="44" t="str">
        <f t="shared" si="101"/>
        <v>DataGrowthRates!bk159</v>
      </c>
      <c r="CR64" s="44" t="str">
        <f t="shared" si="102"/>
        <v>DataGrowthRates!bn159</v>
      </c>
      <c r="CT64" s="49" t="s">
        <v>149</v>
      </c>
      <c r="CU64" s="133">
        <f t="shared" ca="1" si="132"/>
        <v>-3.0901176886785389</v>
      </c>
      <c r="CV64" s="133">
        <f t="shared" ca="1" si="128"/>
        <v>-3.4662465426636775</v>
      </c>
      <c r="CW64" s="133">
        <f t="shared" ca="1" si="79"/>
        <v>-3.0743078802205654</v>
      </c>
      <c r="CX64" s="134">
        <f t="shared" ca="1" si="80"/>
        <v>-0.37612885398513862</v>
      </c>
      <c r="CY64" s="134">
        <f t="shared" ca="1" si="81"/>
        <v>1.5809808457973418E-2</v>
      </c>
      <c r="DB64" s="2">
        <f t="shared" si="43"/>
        <v>64</v>
      </c>
      <c r="DC64" s="44" t="str">
        <f t="shared" si="115"/>
        <v>DataGrowthRates!bf64</v>
      </c>
      <c r="DD64" s="44" t="str">
        <f t="shared" si="116"/>
        <v>DataGrowthRates!bj64</v>
      </c>
      <c r="DE64" s="44" t="str">
        <f t="shared" si="117"/>
        <v>DataGrowthRates!bg64</v>
      </c>
      <c r="DF64" s="44" t="str">
        <f t="shared" si="118"/>
        <v>DataGrowthRates!bj64</v>
      </c>
      <c r="DH64" s="49" t="s">
        <v>149</v>
      </c>
      <c r="DI64" s="172">
        <f t="shared" ref="DI64:DI65" ca="1" si="136">INDIRECT(DC64)/1000</f>
        <v>53.906048515178412</v>
      </c>
      <c r="DJ64" s="172">
        <f t="shared" ref="DJ64" ca="1" si="137">INDIRECT(DD60)/1000</f>
        <v>55.624924135194057</v>
      </c>
      <c r="DK64" s="172">
        <f t="shared" ref="DK64" ca="1" si="138">(DI64-DJ64)*100/DJ64</f>
        <v>-3.0901176886785309</v>
      </c>
      <c r="DL64" s="172">
        <f t="shared" ca="1" si="110"/>
        <v>53.269050775573504</v>
      </c>
      <c r="DM64" s="172">
        <f t="shared" ca="1" si="97"/>
        <v>53.331581369196051</v>
      </c>
      <c r="DN64" s="172">
        <f t="shared" ca="1" si="111"/>
        <v>-0.63699773960490802</v>
      </c>
      <c r="DO64" s="172">
        <f t="shared" ca="1" si="99"/>
        <v>-0.57446714598236071</v>
      </c>
      <c r="DP64" s="171">
        <f t="shared" si="67"/>
        <v>52.717159999999993</v>
      </c>
    </row>
    <row r="65" spans="1:120" x14ac:dyDescent="0.3">
      <c r="A65" s="48" t="s">
        <v>150</v>
      </c>
      <c r="B65" s="58"/>
      <c r="C65" s="184"/>
      <c r="D65" s="184"/>
      <c r="E65" s="184"/>
      <c r="F65" s="184"/>
      <c r="G65" s="184"/>
      <c r="H65" s="184"/>
      <c r="I65" s="184"/>
      <c r="J65" s="184"/>
      <c r="K65" s="184"/>
      <c r="L65" s="184"/>
      <c r="M65" s="184"/>
      <c r="N65" s="184"/>
      <c r="O65" s="184"/>
      <c r="P65" s="184"/>
      <c r="Q65" s="184"/>
      <c r="R65" s="184"/>
      <c r="S65" s="184"/>
      <c r="T65" s="184"/>
      <c r="U65" s="184"/>
      <c r="V65" s="184"/>
      <c r="W65" s="184"/>
      <c r="X65" s="184"/>
      <c r="Y65" s="184"/>
      <c r="Z65" s="184"/>
      <c r="AA65" s="184"/>
      <c r="AB65" s="184"/>
      <c r="AC65" s="184"/>
      <c r="AD65" s="184"/>
      <c r="AE65" s="184"/>
      <c r="AF65" s="184"/>
      <c r="AG65" s="184"/>
      <c r="AH65" s="184"/>
      <c r="AI65" s="184"/>
      <c r="AJ65" s="184"/>
      <c r="AK65" s="184"/>
      <c r="AL65" s="184"/>
      <c r="AM65" s="184"/>
      <c r="AN65" s="184"/>
      <c r="AO65" s="184"/>
      <c r="AP65" s="184"/>
      <c r="AQ65" s="184"/>
      <c r="AR65" s="184"/>
      <c r="AS65" s="184"/>
      <c r="AT65" s="184"/>
      <c r="AU65" s="184"/>
      <c r="AV65" s="184"/>
      <c r="AW65" s="184"/>
      <c r="AX65" s="184"/>
      <c r="AY65" s="184"/>
      <c r="AZ65" s="184"/>
      <c r="BA65" s="184"/>
      <c r="BB65" s="184"/>
      <c r="BC65" s="184"/>
      <c r="BD65" s="184"/>
      <c r="BE65" s="184"/>
      <c r="BF65" s="184"/>
      <c r="BG65" s="190">
        <v>55078.892087395667</v>
      </c>
      <c r="BH65" s="191">
        <v>54923.950392935614</v>
      </c>
      <c r="BI65" s="184">
        <v>55134.331618827746</v>
      </c>
      <c r="BJ65" s="184">
        <v>54828.291865445346</v>
      </c>
      <c r="BK65" s="196">
        <v>55493.25866211189</v>
      </c>
      <c r="BL65" s="185">
        <v>55493.25866211189</v>
      </c>
      <c r="BM65" s="185">
        <v>55493.25866211189</v>
      </c>
      <c r="BN65" s="184">
        <v>55634.409999999996</v>
      </c>
      <c r="BO65" s="188">
        <v>54413.079999999994</v>
      </c>
      <c r="BP65" s="188">
        <v>54253.7</v>
      </c>
      <c r="BQ65" s="188">
        <v>54253.7</v>
      </c>
      <c r="BR65" s="188">
        <v>54253.7</v>
      </c>
      <c r="BS65" s="187">
        <v>54445.68</v>
      </c>
      <c r="BT65" s="187">
        <v>54445.68</v>
      </c>
      <c r="BU65" s="187">
        <v>54445.68</v>
      </c>
      <c r="BV65" s="187">
        <v>54445.68</v>
      </c>
      <c r="BW65" s="187">
        <v>54310.200000000004</v>
      </c>
      <c r="BX65" s="187">
        <v>54263.090000000004</v>
      </c>
      <c r="BY65" s="187">
        <v>54263.090000000004</v>
      </c>
      <c r="BZ65" s="187">
        <v>54263.090000000004</v>
      </c>
      <c r="CA65" s="187">
        <v>54263.090000000004</v>
      </c>
      <c r="CB65" s="187">
        <v>54002.51</v>
      </c>
      <c r="CC65" s="187">
        <v>54002.51</v>
      </c>
      <c r="CD65" s="187">
        <v>54002.51</v>
      </c>
      <c r="CE65" s="187">
        <v>54002.51</v>
      </c>
      <c r="CF65" s="187">
        <v>54002.51</v>
      </c>
      <c r="CG65" s="187">
        <v>54002.51</v>
      </c>
      <c r="CH65" s="187">
        <v>0</v>
      </c>
      <c r="CM65" s="42"/>
      <c r="CN65" s="44" t="str">
        <f t="shared" si="112"/>
        <v>bi</v>
      </c>
      <c r="CO65" s="45">
        <f t="shared" si="4"/>
        <v>160</v>
      </c>
      <c r="CP65" s="44" t="str">
        <f t="shared" si="100"/>
        <v>DataGrowthRates!bk160</v>
      </c>
      <c r="CQ65" s="44" t="str">
        <f t="shared" si="101"/>
        <v>DataGrowthRates!bl160</v>
      </c>
      <c r="CR65" s="44" t="str">
        <f t="shared" si="102"/>
        <v>DataGrowthRates!bo160</v>
      </c>
      <c r="CT65" s="50" t="str">
        <f>A65</f>
        <v>Q1-2019</v>
      </c>
      <c r="CU65" s="131">
        <f t="shared" ca="1" si="132"/>
        <v>-7.5364530410903665</v>
      </c>
      <c r="CV65" s="131">
        <f t="shared" ca="1" si="128"/>
        <v>-7.7965610080201984</v>
      </c>
      <c r="CW65" s="131">
        <f t="shared" ca="1" si="79"/>
        <v>-7.2138477404884433</v>
      </c>
      <c r="CX65" s="132">
        <f t="shared" ca="1" si="80"/>
        <v>-0.26010796692983185</v>
      </c>
      <c r="CY65" s="132">
        <f t="shared" ca="1" si="81"/>
        <v>0.32260530060192316</v>
      </c>
      <c r="DB65" s="2">
        <f t="shared" si="43"/>
        <v>65</v>
      </c>
      <c r="DC65" s="44" t="str">
        <f t="shared" si="115"/>
        <v>DataGrowthRates!bg65</v>
      </c>
      <c r="DD65" s="44" t="str">
        <f t="shared" si="116"/>
        <v>DataGrowthRates!bk65</v>
      </c>
      <c r="DE65" s="44" t="str">
        <f t="shared" si="117"/>
        <v>DataGrowthRates!bh65</v>
      </c>
      <c r="DF65" s="44" t="str">
        <f t="shared" si="118"/>
        <v>DataGrowthRates!bk65</v>
      </c>
      <c r="DH65" s="50" t="str">
        <f>A65</f>
        <v>Q1-2019</v>
      </c>
      <c r="DI65" s="170">
        <f t="shared" ca="1" si="136"/>
        <v>55.078892087395666</v>
      </c>
      <c r="DJ65" s="170">
        <f t="shared" ref="DJ65" ca="1" si="139">INDIRECT(DD61)/1000</f>
        <v>59.568223260862432</v>
      </c>
      <c r="DK65" s="170">
        <f t="shared" ref="DK65" ca="1" si="140">(DI65-DJ65)*100/DJ65</f>
        <v>-7.5364530410903674</v>
      </c>
      <c r="DL65" s="170">
        <f t="shared" ca="1" si="110"/>
        <v>54.923950392935616</v>
      </c>
      <c r="DM65" s="170">
        <f t="shared" ca="1" si="97"/>
        <v>55.493258662111892</v>
      </c>
      <c r="DN65" s="170">
        <f t="shared" ca="1" si="111"/>
        <v>-0.15494169446004946</v>
      </c>
      <c r="DO65" s="170">
        <f t="shared" ca="1" si="99"/>
        <v>0.41436657471622595</v>
      </c>
      <c r="DP65" s="171">
        <f t="shared" si="67"/>
        <v>54.002510000000001</v>
      </c>
    </row>
    <row r="66" spans="1:120" x14ac:dyDescent="0.3">
      <c r="A66" s="48" t="s">
        <v>151</v>
      </c>
      <c r="B66" s="58"/>
      <c r="C66" s="184"/>
      <c r="D66" s="184"/>
      <c r="E66" s="184"/>
      <c r="F66" s="184"/>
      <c r="G66" s="184"/>
      <c r="H66" s="184"/>
      <c r="I66" s="184"/>
      <c r="J66" s="184"/>
      <c r="K66" s="184"/>
      <c r="L66" s="184"/>
      <c r="M66" s="184"/>
      <c r="N66" s="184"/>
      <c r="O66" s="184"/>
      <c r="P66" s="184"/>
      <c r="Q66" s="184"/>
      <c r="R66" s="184"/>
      <c r="S66" s="184"/>
      <c r="T66" s="184"/>
      <c r="U66" s="184"/>
      <c r="V66" s="184"/>
      <c r="W66" s="184"/>
      <c r="X66" s="184"/>
      <c r="Y66" s="184"/>
      <c r="Z66" s="184"/>
      <c r="AA66" s="184"/>
      <c r="AB66" s="184"/>
      <c r="AC66" s="184"/>
      <c r="AD66" s="184"/>
      <c r="AE66" s="184"/>
      <c r="AF66" s="184"/>
      <c r="AG66" s="184"/>
      <c r="AH66" s="184"/>
      <c r="AI66" s="184"/>
      <c r="AJ66" s="184"/>
      <c r="AK66" s="184"/>
      <c r="AL66" s="184"/>
      <c r="AM66" s="184"/>
      <c r="AN66" s="184"/>
      <c r="AO66" s="184"/>
      <c r="AP66" s="184"/>
      <c r="AQ66" s="184"/>
      <c r="AR66" s="184"/>
      <c r="AS66" s="184"/>
      <c r="AT66" s="184"/>
      <c r="AU66" s="184"/>
      <c r="AV66" s="184"/>
      <c r="AW66" s="184"/>
      <c r="AX66" s="184"/>
      <c r="AY66" s="184"/>
      <c r="AZ66" s="184"/>
      <c r="BA66" s="184"/>
      <c r="BB66" s="184"/>
      <c r="BC66" s="184"/>
      <c r="BD66" s="184"/>
      <c r="BE66" s="184"/>
      <c r="BF66" s="184"/>
      <c r="BG66" s="184"/>
      <c r="BH66" s="190">
        <v>44976.5126340649</v>
      </c>
      <c r="BI66" s="191">
        <v>45303.992415486864</v>
      </c>
      <c r="BJ66" s="184">
        <v>45228.365799886335</v>
      </c>
      <c r="BK66" s="184">
        <v>45411.463368684235</v>
      </c>
      <c r="BL66" s="192">
        <v>45335.094704964875</v>
      </c>
      <c r="BM66" s="184">
        <v>45335.094704964875</v>
      </c>
      <c r="BN66" s="184">
        <v>44595.450000000004</v>
      </c>
      <c r="BO66" s="187">
        <v>44647.090000000004</v>
      </c>
      <c r="BP66" s="187">
        <v>44564.299999999996</v>
      </c>
      <c r="BQ66" s="187">
        <v>44564.299999999996</v>
      </c>
      <c r="BR66" s="187">
        <v>44564.299999999996</v>
      </c>
      <c r="BS66" s="187">
        <v>44396.14</v>
      </c>
      <c r="BT66" s="187">
        <v>44396.14</v>
      </c>
      <c r="BU66" s="187">
        <v>44396.14</v>
      </c>
      <c r="BV66" s="187">
        <v>44396.14</v>
      </c>
      <c r="BW66" s="187">
        <v>44624.810000000005</v>
      </c>
      <c r="BX66" s="187">
        <v>44599.66</v>
      </c>
      <c r="BY66" s="187">
        <v>44599.66</v>
      </c>
      <c r="BZ66" s="187">
        <v>44599.66</v>
      </c>
      <c r="CA66" s="187">
        <v>44599.66</v>
      </c>
      <c r="CB66" s="187">
        <v>44696.77</v>
      </c>
      <c r="CC66" s="187">
        <v>44696.77</v>
      </c>
      <c r="CD66" s="187">
        <v>44696.77</v>
      </c>
      <c r="CE66" s="187">
        <v>44696.77</v>
      </c>
      <c r="CF66" s="187">
        <v>44696.77</v>
      </c>
      <c r="CG66" s="187">
        <v>44696.77</v>
      </c>
      <c r="CH66" s="187">
        <v>0</v>
      </c>
      <c r="CM66" s="42"/>
      <c r="CN66" s="44" t="str">
        <f t="shared" si="112"/>
        <v>bj</v>
      </c>
      <c r="CO66" s="45">
        <f t="shared" si="4"/>
        <v>161</v>
      </c>
      <c r="CP66" s="44" t="str">
        <f t="shared" si="100"/>
        <v>DataGrowthRates!bl161</v>
      </c>
      <c r="CQ66" s="44" t="str">
        <f t="shared" si="101"/>
        <v>DataGrowthRates!bm161</v>
      </c>
      <c r="CR66" s="44" t="str">
        <f t="shared" si="102"/>
        <v>DataGrowthRates!bp161</v>
      </c>
      <c r="CT66" s="48" t="str">
        <f t="shared" ref="CT66:CT68" si="141">A66</f>
        <v>Q2-2019</v>
      </c>
      <c r="CU66" s="131">
        <f t="shared" ca="1" si="132"/>
        <v>-0.19914699550334419</v>
      </c>
      <c r="CV66" s="131">
        <f t="shared" ca="1" si="128"/>
        <v>0.52751586948019824</v>
      </c>
      <c r="CW66" s="131">
        <f t="shared" ca="1" si="79"/>
        <v>0.48913903624018118</v>
      </c>
      <c r="CX66" s="132">
        <f t="shared" ca="1" si="80"/>
        <v>0.72666286498354249</v>
      </c>
      <c r="CY66" s="132">
        <f t="shared" ca="1" si="81"/>
        <v>0.68828603174352532</v>
      </c>
      <c r="DB66" s="2">
        <f t="shared" si="43"/>
        <v>66</v>
      </c>
      <c r="DC66" s="44" t="str">
        <f t="shared" si="115"/>
        <v>DataGrowthRates!bh66</v>
      </c>
      <c r="DD66" s="44" t="str">
        <f t="shared" si="116"/>
        <v>DataGrowthRates!bl66</v>
      </c>
      <c r="DE66" s="44" t="str">
        <f t="shared" si="117"/>
        <v>DataGrowthRates!bi66</v>
      </c>
      <c r="DF66" s="44" t="str">
        <f t="shared" si="118"/>
        <v>DataGrowthRates!bl66</v>
      </c>
      <c r="DH66" s="48" t="str">
        <f t="shared" ref="DH66:DH68" si="142">A66</f>
        <v>Q2-2019</v>
      </c>
      <c r="DI66" s="170">
        <f t="shared" ref="DI66" ca="1" si="143">INDIRECT(DC66)/1000</f>
        <v>44.976512634064903</v>
      </c>
      <c r="DJ66" s="170">
        <f t="shared" ref="DJ66" ca="1" si="144">INDIRECT(DD62)/1000</f>
        <v>45.066260738310952</v>
      </c>
      <c r="DK66" s="170">
        <f t="shared" ref="DK66" ca="1" si="145">(DI66-DJ66)*100/DJ66</f>
        <v>-0.19914699550334181</v>
      </c>
      <c r="DL66" s="170">
        <f t="shared" ca="1" si="110"/>
        <v>45.303992415486867</v>
      </c>
      <c r="DM66" s="170">
        <f t="shared" ca="1" si="97"/>
        <v>45.335094704964874</v>
      </c>
      <c r="DN66" s="170">
        <f t="shared" ca="1" si="111"/>
        <v>0.32747978142196388</v>
      </c>
      <c r="DO66" s="170">
        <f t="shared" ca="1" si="99"/>
        <v>0.35858207089997052</v>
      </c>
      <c r="DP66" s="171">
        <f t="shared" si="67"/>
        <v>44.696769999999994</v>
      </c>
    </row>
    <row r="67" spans="1:120" x14ac:dyDescent="0.3">
      <c r="A67" s="48" t="s">
        <v>152</v>
      </c>
      <c r="B67" s="58"/>
      <c r="C67" s="184"/>
      <c r="D67" s="184"/>
      <c r="E67" s="184"/>
      <c r="F67" s="184"/>
      <c r="G67" s="184"/>
      <c r="H67" s="184"/>
      <c r="I67" s="184"/>
      <c r="J67" s="184"/>
      <c r="K67" s="184"/>
      <c r="L67" s="184"/>
      <c r="M67" s="184"/>
      <c r="N67" s="184"/>
      <c r="O67" s="184"/>
      <c r="P67" s="184"/>
      <c r="Q67" s="184"/>
      <c r="R67" s="184"/>
      <c r="S67" s="184"/>
      <c r="T67" s="184"/>
      <c r="U67" s="184"/>
      <c r="V67" s="184"/>
      <c r="W67" s="184"/>
      <c r="X67" s="184"/>
      <c r="Y67" s="184"/>
      <c r="Z67" s="184"/>
      <c r="AA67" s="184"/>
      <c r="AB67" s="184"/>
      <c r="AC67" s="184"/>
      <c r="AD67" s="184"/>
      <c r="AE67" s="184"/>
      <c r="AF67" s="184"/>
      <c r="AG67" s="184"/>
      <c r="AH67" s="184"/>
      <c r="AI67" s="184"/>
      <c r="AJ67" s="184"/>
      <c r="AK67" s="184"/>
      <c r="AL67" s="184"/>
      <c r="AM67" s="184"/>
      <c r="AN67" s="184"/>
      <c r="AO67" s="184"/>
      <c r="AP67" s="184"/>
      <c r="AQ67" s="184"/>
      <c r="AR67" s="184"/>
      <c r="AS67" s="184"/>
      <c r="AT67" s="184"/>
      <c r="AU67" s="184"/>
      <c r="AV67" s="184"/>
      <c r="AW67" s="184"/>
      <c r="AX67" s="184"/>
      <c r="AY67" s="184"/>
      <c r="AZ67" s="184"/>
      <c r="BA67" s="184"/>
      <c r="BB67" s="184"/>
      <c r="BC67" s="184"/>
      <c r="BD67" s="184"/>
      <c r="BE67" s="184"/>
      <c r="BF67" s="184"/>
      <c r="BG67" s="184"/>
      <c r="BH67" s="184"/>
      <c r="BI67" s="190">
        <v>40673.85535805222</v>
      </c>
      <c r="BJ67" s="191">
        <v>40806.340572891597</v>
      </c>
      <c r="BK67" s="184">
        <v>41087.670652692686</v>
      </c>
      <c r="BL67" s="184">
        <v>41087.670652692686</v>
      </c>
      <c r="BM67" s="192">
        <v>41087.670652692686</v>
      </c>
      <c r="BN67" s="184">
        <v>40706.769999999997</v>
      </c>
      <c r="BO67" s="187">
        <v>40026.97</v>
      </c>
      <c r="BP67" s="187">
        <v>39999.829999999994</v>
      </c>
      <c r="BQ67" s="187">
        <v>39999.829999999994</v>
      </c>
      <c r="BR67" s="187">
        <v>39999.829999999994</v>
      </c>
      <c r="BS67" s="187">
        <v>39852.590000000004</v>
      </c>
      <c r="BT67" s="187">
        <v>39852.590000000004</v>
      </c>
      <c r="BU67" s="187">
        <v>39852.590000000004</v>
      </c>
      <c r="BV67" s="187">
        <v>39852.590000000004</v>
      </c>
      <c r="BW67" s="187">
        <v>39918.900000000009</v>
      </c>
      <c r="BX67" s="187">
        <v>39896.370000000003</v>
      </c>
      <c r="BY67" s="187">
        <v>39896.370000000003</v>
      </c>
      <c r="BZ67" s="187">
        <v>39896.370000000003</v>
      </c>
      <c r="CA67" s="187">
        <v>39896.370000000003</v>
      </c>
      <c r="CB67" s="187">
        <v>39646.110000000008</v>
      </c>
      <c r="CC67" s="187">
        <v>39646.110000000008</v>
      </c>
      <c r="CD67" s="187">
        <v>39646.110000000008</v>
      </c>
      <c r="CE67" s="187">
        <v>39646.110000000008</v>
      </c>
      <c r="CF67" s="187">
        <v>39646.110000000008</v>
      </c>
      <c r="CG67" s="187">
        <v>39646.110000000008</v>
      </c>
      <c r="CH67" s="187">
        <v>0</v>
      </c>
      <c r="CM67" s="42"/>
      <c r="CN67" s="44" t="str">
        <f t="shared" si="112"/>
        <v>bk</v>
      </c>
      <c r="CO67" s="45">
        <f t="shared" si="4"/>
        <v>162</v>
      </c>
      <c r="CP67" s="44" t="str">
        <f t="shared" si="100"/>
        <v>DataGrowthRates!bm162</v>
      </c>
      <c r="CQ67" s="44" t="str">
        <f t="shared" si="101"/>
        <v>DataGrowthRates!bn162</v>
      </c>
      <c r="CR67" s="44" t="str">
        <f t="shared" si="102"/>
        <v>DataGrowthRates!bq162</v>
      </c>
      <c r="CT67" s="48" t="str">
        <f t="shared" si="141"/>
        <v>Q3-2019</v>
      </c>
      <c r="CU67" s="131">
        <f t="shared" ca="1" si="132"/>
        <v>-3.2968825511567306</v>
      </c>
      <c r="CV67" s="131">
        <f t="shared" ca="1" si="128"/>
        <v>-2.9017757008276965</v>
      </c>
      <c r="CW67" s="131">
        <f t="shared" ca="1" si="79"/>
        <v>-2.9808617624132121</v>
      </c>
      <c r="CX67" s="132">
        <f t="shared" ca="1" si="80"/>
        <v>0.39510685032903403</v>
      </c>
      <c r="CY67" s="132">
        <f t="shared" ca="1" si="81"/>
        <v>0.31602078874351847</v>
      </c>
      <c r="DB67" s="2">
        <f t="shared" si="43"/>
        <v>67</v>
      </c>
      <c r="DC67" s="44" t="str">
        <f t="shared" si="115"/>
        <v>DataGrowthRates!bi67</v>
      </c>
      <c r="DD67" s="44" t="str">
        <f t="shared" si="116"/>
        <v>DataGrowthRates!bm67</v>
      </c>
      <c r="DE67" s="44" t="str">
        <f t="shared" si="117"/>
        <v>DataGrowthRates!bj67</v>
      </c>
      <c r="DF67" s="44" t="str">
        <f t="shared" si="118"/>
        <v>DataGrowthRates!bm67</v>
      </c>
      <c r="DH67" s="48" t="str">
        <f t="shared" si="142"/>
        <v>Q3-2019</v>
      </c>
      <c r="DI67" s="170">
        <f t="shared" ref="DI67" ca="1" si="146">INDIRECT(DC67)/1000</f>
        <v>40.673855358052222</v>
      </c>
      <c r="DJ67" s="170">
        <f t="shared" ref="DJ67" ca="1" si="147">INDIRECT(DD63)/1000</f>
        <v>42.060542029132634</v>
      </c>
      <c r="DK67" s="170">
        <f t="shared" ref="DK67" ca="1" si="148">(DI67-DJ67)*100/DJ67</f>
        <v>-3.2968825511567186</v>
      </c>
      <c r="DL67" s="170">
        <f t="shared" ca="1" si="110"/>
        <v>40.8063405728916</v>
      </c>
      <c r="DM67" s="170">
        <f t="shared" ca="1" si="97"/>
        <v>41.087670652692687</v>
      </c>
      <c r="DN67" s="170">
        <f t="shared" ca="1" si="111"/>
        <v>0.13248521483937736</v>
      </c>
      <c r="DO67" s="170">
        <f t="shared" ca="1" si="99"/>
        <v>0.41381529464046451</v>
      </c>
      <c r="DP67" s="171">
        <f t="shared" si="67"/>
        <v>39.646110000000007</v>
      </c>
    </row>
    <row r="68" spans="1:120" x14ac:dyDescent="0.3">
      <c r="A68" s="49" t="s">
        <v>153</v>
      </c>
      <c r="B68" s="59"/>
      <c r="C68" s="186"/>
      <c r="D68" s="186"/>
      <c r="E68" s="186"/>
      <c r="F68" s="186"/>
      <c r="G68" s="186"/>
      <c r="H68" s="186"/>
      <c r="I68" s="186"/>
      <c r="J68" s="186"/>
      <c r="K68" s="186"/>
      <c r="L68" s="186"/>
      <c r="M68" s="186"/>
      <c r="N68" s="186"/>
      <c r="O68" s="186"/>
      <c r="P68" s="186"/>
      <c r="Q68" s="186"/>
      <c r="R68" s="186"/>
      <c r="S68" s="186"/>
      <c r="T68" s="186"/>
      <c r="U68" s="186"/>
      <c r="V68" s="186"/>
      <c r="W68" s="186"/>
      <c r="X68" s="186"/>
      <c r="Y68" s="186"/>
      <c r="Z68" s="186"/>
      <c r="AA68" s="186"/>
      <c r="AB68" s="186"/>
      <c r="AC68" s="186"/>
      <c r="AD68" s="186"/>
      <c r="AE68" s="186"/>
      <c r="AF68" s="186"/>
      <c r="AG68" s="186"/>
      <c r="AH68" s="186"/>
      <c r="AI68" s="186"/>
      <c r="AJ68" s="186"/>
      <c r="AK68" s="186"/>
      <c r="AL68" s="186"/>
      <c r="AM68" s="186"/>
      <c r="AN68" s="186"/>
      <c r="AO68" s="186"/>
      <c r="AP68" s="186"/>
      <c r="AQ68" s="186"/>
      <c r="AR68" s="186"/>
      <c r="AS68" s="186"/>
      <c r="AT68" s="186"/>
      <c r="AU68" s="186"/>
      <c r="AV68" s="186"/>
      <c r="AW68" s="186"/>
      <c r="AX68" s="186"/>
      <c r="AY68" s="186"/>
      <c r="AZ68" s="186"/>
      <c r="BA68" s="186"/>
      <c r="BB68" s="186"/>
      <c r="BC68" s="186"/>
      <c r="BD68" s="186"/>
      <c r="BE68" s="186"/>
      <c r="BF68" s="186"/>
      <c r="BG68" s="186"/>
      <c r="BH68" s="186"/>
      <c r="BI68" s="186"/>
      <c r="BJ68" s="193">
        <v>54959.19592079991</v>
      </c>
      <c r="BK68" s="194">
        <v>55332.861954560802</v>
      </c>
      <c r="BL68" s="186">
        <v>55267.166069830288</v>
      </c>
      <c r="BM68" s="186">
        <v>55267.166069830288</v>
      </c>
      <c r="BN68" s="195">
        <v>54322.57</v>
      </c>
      <c r="BO68" s="189">
        <v>53510.009999999995</v>
      </c>
      <c r="BP68" s="189">
        <v>53374.999999999985</v>
      </c>
      <c r="BQ68" s="189">
        <v>53374.999999999985</v>
      </c>
      <c r="BR68" s="189">
        <v>53374.999999999985</v>
      </c>
      <c r="BS68" s="189">
        <v>53371.799999999996</v>
      </c>
      <c r="BT68" s="189">
        <v>53371.799999999996</v>
      </c>
      <c r="BU68" s="189">
        <v>53371.799999999996</v>
      </c>
      <c r="BV68" s="189">
        <v>53371.799999999996</v>
      </c>
      <c r="BW68" s="189">
        <v>53306.579999999994</v>
      </c>
      <c r="BX68" s="189">
        <v>53606.080000000002</v>
      </c>
      <c r="BY68" s="189">
        <v>53606.080000000002</v>
      </c>
      <c r="BZ68" s="189">
        <v>53606.080000000002</v>
      </c>
      <c r="CA68" s="189">
        <v>53606.080000000002</v>
      </c>
      <c r="CB68" s="189">
        <v>52806.01</v>
      </c>
      <c r="CC68" s="189">
        <v>52806.01</v>
      </c>
      <c r="CD68" s="189">
        <v>52806.01</v>
      </c>
      <c r="CE68" s="189">
        <v>52806.01</v>
      </c>
      <c r="CF68" s="189">
        <v>52806.01</v>
      </c>
      <c r="CG68" s="189">
        <v>52806.01</v>
      </c>
      <c r="CH68" s="189">
        <v>0</v>
      </c>
      <c r="CM68" s="42"/>
      <c r="CN68" s="44" t="str">
        <f t="shared" si="112"/>
        <v>bl</v>
      </c>
      <c r="CO68" s="45">
        <f t="shared" si="4"/>
        <v>163</v>
      </c>
      <c r="CP68" s="44" t="str">
        <f t="shared" si="100"/>
        <v>DataGrowthRates!bn163</v>
      </c>
      <c r="CQ68" s="44" t="str">
        <f t="shared" si="101"/>
        <v>DataGrowthRates!bo163</v>
      </c>
      <c r="CR68" s="44" t="str">
        <f t="shared" si="102"/>
        <v>DataGrowthRates!br163</v>
      </c>
      <c r="CT68" s="49" t="str">
        <f t="shared" si="141"/>
        <v>Q4-2019</v>
      </c>
      <c r="CU68" s="133">
        <f t="shared" ca="1" si="132"/>
        <v>3.0518775363821451</v>
      </c>
      <c r="CV68" s="133">
        <f t="shared" ca="1" si="128"/>
        <v>3.7944360621237232</v>
      </c>
      <c r="CW68" s="133">
        <f t="shared" ca="1" si="79"/>
        <v>1.862483901913619</v>
      </c>
      <c r="CX68" s="134">
        <f t="shared" ca="1" si="80"/>
        <v>0.7425585257415781</v>
      </c>
      <c r="CY68" s="134">
        <f t="shared" ca="1" si="81"/>
        <v>-1.1893936344685261</v>
      </c>
      <c r="DB68" s="2">
        <f t="shared" si="43"/>
        <v>68</v>
      </c>
      <c r="DC68" s="44" t="str">
        <f t="shared" si="115"/>
        <v>DataGrowthRates!bj68</v>
      </c>
      <c r="DD68" s="44" t="str">
        <f t="shared" si="116"/>
        <v>DataGrowthRates!bn68</v>
      </c>
      <c r="DE68" s="44" t="str">
        <f t="shared" si="117"/>
        <v>DataGrowthRates!bk68</v>
      </c>
      <c r="DF68" s="44" t="str">
        <f t="shared" si="118"/>
        <v>DataGrowthRates!bn68</v>
      </c>
      <c r="DH68" s="49" t="str">
        <f t="shared" si="142"/>
        <v>Q4-2019</v>
      </c>
      <c r="DI68" s="172">
        <f t="shared" ref="DI68:DI69" ca="1" si="149">INDIRECT(DC68)/1000</f>
        <v>54.959195920799907</v>
      </c>
      <c r="DJ68" s="172">
        <f t="shared" ref="DJ68:DJ69" ca="1" si="150">INDIRECT(DD64)/1000</f>
        <v>53.331581369196051</v>
      </c>
      <c r="DK68" s="172">
        <f t="shared" ref="DK68:DK69" ca="1" si="151">(DI68-DJ68)*100/DJ68</f>
        <v>3.0518775363821371</v>
      </c>
      <c r="DL68" s="172">
        <f t="shared" ca="1" si="110"/>
        <v>55.332861954560805</v>
      </c>
      <c r="DM68" s="172">
        <f t="shared" ca="1" si="97"/>
        <v>54.322569999999999</v>
      </c>
      <c r="DN68" s="172">
        <f t="shared" ca="1" si="111"/>
        <v>0.37366603376089813</v>
      </c>
      <c r="DO68" s="172">
        <f t="shared" ca="1" si="99"/>
        <v>-0.63662592079990787</v>
      </c>
      <c r="DP68" s="171">
        <f t="shared" si="67"/>
        <v>52.806010000000001</v>
      </c>
    </row>
    <row r="69" spans="1:120" x14ac:dyDescent="0.3">
      <c r="A69" s="48" t="s">
        <v>154</v>
      </c>
      <c r="B69" s="58"/>
      <c r="C69" s="184"/>
      <c r="D69" s="184"/>
      <c r="E69" s="184"/>
      <c r="F69" s="184"/>
      <c r="G69" s="184"/>
      <c r="H69" s="184"/>
      <c r="I69" s="184"/>
      <c r="J69" s="184"/>
      <c r="K69" s="184"/>
      <c r="L69" s="184"/>
      <c r="M69" s="184"/>
      <c r="N69" s="184"/>
      <c r="O69" s="184"/>
      <c r="P69" s="184"/>
      <c r="Q69" s="184"/>
      <c r="R69" s="184"/>
      <c r="S69" s="184"/>
      <c r="T69" s="184"/>
      <c r="U69" s="184"/>
      <c r="V69" s="184"/>
      <c r="W69" s="184"/>
      <c r="X69" s="184"/>
      <c r="Y69" s="184"/>
      <c r="Z69" s="184"/>
      <c r="AA69" s="184"/>
      <c r="AB69" s="184"/>
      <c r="AC69" s="184"/>
      <c r="AD69" s="184"/>
      <c r="AE69" s="184"/>
      <c r="AF69" s="184"/>
      <c r="AG69" s="184"/>
      <c r="AH69" s="184"/>
      <c r="AI69" s="184"/>
      <c r="AJ69" s="184"/>
      <c r="AK69" s="184"/>
      <c r="AL69" s="184"/>
      <c r="AM69" s="184"/>
      <c r="AN69" s="184"/>
      <c r="AO69" s="184"/>
      <c r="AP69" s="184"/>
      <c r="AQ69" s="184"/>
      <c r="AR69" s="184"/>
      <c r="AS69" s="184"/>
      <c r="AT69" s="184"/>
      <c r="AU69" s="184"/>
      <c r="AV69" s="184"/>
      <c r="AW69" s="184"/>
      <c r="AX69" s="184"/>
      <c r="AY69" s="184"/>
      <c r="AZ69" s="184"/>
      <c r="BA69" s="184"/>
      <c r="BB69" s="184"/>
      <c r="BC69" s="184"/>
      <c r="BD69" s="184"/>
      <c r="BE69" s="184"/>
      <c r="BF69" s="184"/>
      <c r="BG69" s="184"/>
      <c r="BH69" s="184"/>
      <c r="BI69" s="184"/>
      <c r="BJ69" s="184"/>
      <c r="BK69" s="190">
        <v>54968.921919138789</v>
      </c>
      <c r="BL69" s="191">
        <v>54534.12698195297</v>
      </c>
      <c r="BM69" s="184">
        <v>54811.32169049207</v>
      </c>
      <c r="BN69" s="184">
        <v>54303.96</v>
      </c>
      <c r="BO69" s="196">
        <v>53677</v>
      </c>
      <c r="BP69" s="185">
        <v>53555.44</v>
      </c>
      <c r="BQ69" s="185">
        <v>53555.44</v>
      </c>
      <c r="BR69" s="184">
        <v>53611.41</v>
      </c>
      <c r="BS69" s="187">
        <v>53746.37</v>
      </c>
      <c r="BT69" s="187">
        <v>53753.91</v>
      </c>
      <c r="BU69" s="187">
        <v>53753.91</v>
      </c>
      <c r="BV69" s="187">
        <v>53753.91</v>
      </c>
      <c r="BW69" s="187">
        <v>53411.8</v>
      </c>
      <c r="BX69" s="187">
        <v>53363.689999999995</v>
      </c>
      <c r="BY69" s="187">
        <v>53363.689999999995</v>
      </c>
      <c r="BZ69" s="187">
        <v>53363.689999999995</v>
      </c>
      <c r="CA69" s="187">
        <v>53363.689999999995</v>
      </c>
      <c r="CB69" s="187">
        <v>53554.090000000004</v>
      </c>
      <c r="CC69" s="187">
        <v>53554.090000000004</v>
      </c>
      <c r="CD69" s="187">
        <v>53554.090000000004</v>
      </c>
      <c r="CE69" s="187">
        <v>53554.090000000004</v>
      </c>
      <c r="CF69" s="187">
        <v>53554.090000000004</v>
      </c>
      <c r="CG69" s="187">
        <v>53554.090000000004</v>
      </c>
      <c r="CH69" s="187">
        <v>0</v>
      </c>
      <c r="CM69" s="42"/>
      <c r="CN69" s="44" t="str">
        <f t="shared" si="112"/>
        <v>bm</v>
      </c>
      <c r="CO69" s="45">
        <f t="shared" si="4"/>
        <v>164</v>
      </c>
      <c r="CP69" s="44" t="str">
        <f t="shared" si="100"/>
        <v>DataGrowthRates!bo164</v>
      </c>
      <c r="CQ69" s="44" t="str">
        <f t="shared" si="101"/>
        <v>DataGrowthRates!bp164</v>
      </c>
      <c r="CR69" s="44" t="str">
        <f t="shared" si="102"/>
        <v>DataGrowthRates!bs164</v>
      </c>
      <c r="CT69" s="50" t="str">
        <f>A69</f>
        <v>Q1-2020</v>
      </c>
      <c r="CU69" s="131">
        <f t="shared" ca="1" si="132"/>
        <v>-0.94486565686417756</v>
      </c>
      <c r="CV69" s="131">
        <f t="shared" ca="1" si="128"/>
        <v>-1.7283751275067376</v>
      </c>
      <c r="CW69" s="131">
        <f t="shared" ca="1" si="79"/>
        <v>-1.3527629753728232</v>
      </c>
      <c r="CX69" s="132">
        <f t="shared" ca="1" si="80"/>
        <v>-0.78350947064256005</v>
      </c>
      <c r="CY69" s="132">
        <f t="shared" ca="1" si="81"/>
        <v>-0.40789731850864563</v>
      </c>
      <c r="DB69" s="2">
        <f t="shared" si="43"/>
        <v>69</v>
      </c>
      <c r="DC69" s="44" t="str">
        <f t="shared" si="115"/>
        <v>DataGrowthRates!bk69</v>
      </c>
      <c r="DD69" s="44" t="str">
        <f t="shared" si="116"/>
        <v>DataGrowthRates!bo69</v>
      </c>
      <c r="DE69" s="44" t="str">
        <f t="shared" si="117"/>
        <v>DataGrowthRates!bl69</v>
      </c>
      <c r="DF69" s="44" t="str">
        <f t="shared" si="118"/>
        <v>DataGrowthRates!bo69</v>
      </c>
      <c r="DH69" s="50" t="str">
        <f>A69</f>
        <v>Q1-2020</v>
      </c>
      <c r="DI69" s="170">
        <f t="shared" ca="1" si="149"/>
        <v>54.968921919138786</v>
      </c>
      <c r="DJ69" s="170">
        <f t="shared" ca="1" si="150"/>
        <v>55.493258662111892</v>
      </c>
      <c r="DK69" s="170">
        <f t="shared" ca="1" si="151"/>
        <v>-0.94486565686418578</v>
      </c>
      <c r="DL69" s="170">
        <f t="shared" ca="1" si="110"/>
        <v>54.534126981952973</v>
      </c>
      <c r="DM69" s="170">
        <f t="shared" ca="1" si="97"/>
        <v>53.677</v>
      </c>
      <c r="DN69" s="170">
        <f t="shared" ca="1" si="111"/>
        <v>-0.43479493718581352</v>
      </c>
      <c r="DO69" s="170">
        <f t="shared" ca="1" si="99"/>
        <v>-1.2919219191387867</v>
      </c>
      <c r="DP69" s="171">
        <f t="shared" si="67"/>
        <v>53.554090000000002</v>
      </c>
    </row>
    <row r="70" spans="1:120" x14ac:dyDescent="0.3">
      <c r="A70" s="48" t="s">
        <v>155</v>
      </c>
      <c r="B70" s="58"/>
      <c r="C70" s="184"/>
      <c r="D70" s="184"/>
      <c r="E70" s="184"/>
      <c r="F70" s="184"/>
      <c r="G70" s="184"/>
      <c r="H70" s="184"/>
      <c r="I70" s="184"/>
      <c r="J70" s="184"/>
      <c r="K70" s="184"/>
      <c r="L70" s="184"/>
      <c r="M70" s="184"/>
      <c r="N70" s="184"/>
      <c r="O70" s="184"/>
      <c r="P70" s="184"/>
      <c r="Q70" s="184"/>
      <c r="R70" s="184"/>
      <c r="S70" s="184"/>
      <c r="T70" s="184"/>
      <c r="U70" s="184"/>
      <c r="V70" s="184"/>
      <c r="W70" s="184"/>
      <c r="X70" s="184"/>
      <c r="Y70" s="184"/>
      <c r="Z70" s="184"/>
      <c r="AA70" s="184"/>
      <c r="AB70" s="184"/>
      <c r="AC70" s="184"/>
      <c r="AD70" s="184"/>
      <c r="AE70" s="184"/>
      <c r="AF70" s="184"/>
      <c r="AG70" s="184"/>
      <c r="AH70" s="184"/>
      <c r="AI70" s="184"/>
      <c r="AJ70" s="184"/>
      <c r="AK70" s="184"/>
      <c r="AL70" s="184"/>
      <c r="AM70" s="184"/>
      <c r="AN70" s="184"/>
      <c r="AO70" s="184"/>
      <c r="AP70" s="184"/>
      <c r="AQ70" s="184"/>
      <c r="AR70" s="184"/>
      <c r="AS70" s="184"/>
      <c r="AT70" s="184"/>
      <c r="AU70" s="184"/>
      <c r="AV70" s="184"/>
      <c r="AW70" s="184"/>
      <c r="AX70" s="184"/>
      <c r="AY70" s="184"/>
      <c r="AZ70" s="184"/>
      <c r="BA70" s="184"/>
      <c r="BB70" s="184"/>
      <c r="BC70" s="184"/>
      <c r="BD70" s="184"/>
      <c r="BE70" s="184"/>
      <c r="BF70" s="184"/>
      <c r="BG70" s="184"/>
      <c r="BH70" s="184"/>
      <c r="BI70" s="184"/>
      <c r="BJ70" s="184"/>
      <c r="BK70" s="184"/>
      <c r="BL70" s="190">
        <v>34684.739633182653</v>
      </c>
      <c r="BM70" s="191">
        <v>33376.213048925747</v>
      </c>
      <c r="BN70" s="184">
        <v>33515.009999999995</v>
      </c>
      <c r="BO70" s="184">
        <v>33608.689999999995</v>
      </c>
      <c r="BP70" s="192">
        <v>33636.879999999997</v>
      </c>
      <c r="BQ70" s="184">
        <v>33636.879999999997</v>
      </c>
      <c r="BR70" s="184">
        <v>33571.929999999993</v>
      </c>
      <c r="BS70" s="187">
        <v>33266.399999999994</v>
      </c>
      <c r="BT70" s="187">
        <v>33266.219999999994</v>
      </c>
      <c r="BU70" s="187">
        <v>33266.219999999994</v>
      </c>
      <c r="BV70" s="187">
        <v>33266.219999999994</v>
      </c>
      <c r="BW70" s="187">
        <v>33429.569999999992</v>
      </c>
      <c r="BX70" s="187">
        <v>33389.659999999989</v>
      </c>
      <c r="BY70" s="187">
        <v>33389.659999999989</v>
      </c>
      <c r="BZ70" s="187">
        <v>33389.659999999989</v>
      </c>
      <c r="CA70" s="187">
        <v>33389.659999999989</v>
      </c>
      <c r="CB70" s="187">
        <v>33406.26999999999</v>
      </c>
      <c r="CC70" s="187">
        <v>33406.26999999999</v>
      </c>
      <c r="CD70" s="187">
        <v>33406.26999999999</v>
      </c>
      <c r="CE70" s="187">
        <v>33406.26999999999</v>
      </c>
      <c r="CF70" s="187">
        <v>33406.26999999999</v>
      </c>
      <c r="CG70" s="187">
        <v>33406.26999999999</v>
      </c>
      <c r="CH70" s="187">
        <v>0</v>
      </c>
      <c r="CM70" s="42"/>
      <c r="CN70" s="44" t="str">
        <f t="shared" si="112"/>
        <v>bn</v>
      </c>
      <c r="CO70" s="45">
        <f t="shared" si="4"/>
        <v>165</v>
      </c>
      <c r="CP70" s="44" t="str">
        <f t="shared" si="100"/>
        <v>DataGrowthRates!bp165</v>
      </c>
      <c r="CQ70" s="44" t="str">
        <f t="shared" si="101"/>
        <v>DataGrowthRates!bq165</v>
      </c>
      <c r="CR70" s="44" t="str">
        <f t="shared" si="102"/>
        <v>DataGrowthRates!bt165</v>
      </c>
      <c r="CT70" s="48" t="str">
        <f t="shared" ref="CT70:CT76" si="152">A70</f>
        <v>Q2-2020</v>
      </c>
      <c r="CU70" s="131">
        <f t="shared" ca="1" si="132"/>
        <v>-23.492517532153403</v>
      </c>
      <c r="CV70" s="131">
        <f t="shared" ca="1" si="128"/>
        <v>-26.378861087345321</v>
      </c>
      <c r="CW70" s="131">
        <f t="shared" ca="1" si="79"/>
        <v>-24.520569155130897</v>
      </c>
      <c r="CX70" s="132">
        <f t="shared" ca="1" si="80"/>
        <v>-2.8863435551919174</v>
      </c>
      <c r="CY70" s="132">
        <f t="shared" ca="1" si="81"/>
        <v>-1.0280516229774932</v>
      </c>
      <c r="DB70" s="2">
        <f t="shared" si="43"/>
        <v>70</v>
      </c>
      <c r="DC70" s="44" t="str">
        <f t="shared" si="115"/>
        <v>DataGrowthRates!bl70</v>
      </c>
      <c r="DD70" s="44" t="str">
        <f t="shared" si="116"/>
        <v>DataGrowthRates!bp70</v>
      </c>
      <c r="DE70" s="44" t="str">
        <f t="shared" si="117"/>
        <v>DataGrowthRates!bm70</v>
      </c>
      <c r="DF70" s="44" t="str">
        <f t="shared" si="118"/>
        <v>DataGrowthRates!bp70</v>
      </c>
      <c r="DH70" s="48" t="str">
        <f t="shared" ref="DH70:DH76" si="153">A70</f>
        <v>Q2-2020</v>
      </c>
      <c r="DI70" s="170">
        <f t="shared" ref="DI70" ca="1" si="154">INDIRECT(DC70)/1000</f>
        <v>34.684739633182652</v>
      </c>
      <c r="DJ70" s="170">
        <f t="shared" ref="DJ70" ca="1" si="155">INDIRECT(DD66)/1000</f>
        <v>45.335094704964874</v>
      </c>
      <c r="DK70" s="170">
        <f t="shared" ref="DK70" ca="1" si="156">(DI70-DJ70)*100/DJ70</f>
        <v>-23.4925175321534</v>
      </c>
      <c r="DL70" s="170">
        <f t="shared" ca="1" si="110"/>
        <v>33.376213048925749</v>
      </c>
      <c r="DM70" s="170">
        <f t="shared" ca="1" si="97"/>
        <v>33.636879999999998</v>
      </c>
      <c r="DN70" s="170">
        <f t="shared" ca="1" si="111"/>
        <v>-1.3085265842569029</v>
      </c>
      <c r="DO70" s="170">
        <f t="shared" ca="1" si="99"/>
        <v>-1.0478596331826537</v>
      </c>
      <c r="DP70" s="171">
        <f t="shared" si="67"/>
        <v>33.406269999999992</v>
      </c>
    </row>
    <row r="71" spans="1:120" x14ac:dyDescent="0.3">
      <c r="A71" s="48" t="s">
        <v>156</v>
      </c>
      <c r="B71" s="58"/>
      <c r="C71" s="184"/>
      <c r="D71" s="184"/>
      <c r="E71" s="184"/>
      <c r="F71" s="184"/>
      <c r="G71" s="184"/>
      <c r="H71" s="184"/>
      <c r="I71" s="184"/>
      <c r="J71" s="184"/>
      <c r="K71" s="184"/>
      <c r="L71" s="184"/>
      <c r="M71" s="184"/>
      <c r="N71" s="184"/>
      <c r="O71" s="184"/>
      <c r="P71" s="184"/>
      <c r="Q71" s="184"/>
      <c r="R71" s="184"/>
      <c r="S71" s="184"/>
      <c r="T71" s="184"/>
      <c r="U71" s="184"/>
      <c r="V71" s="184"/>
      <c r="W71" s="184"/>
      <c r="X71" s="184"/>
      <c r="Y71" s="184"/>
      <c r="Z71" s="184"/>
      <c r="AA71" s="184"/>
      <c r="AB71" s="184"/>
      <c r="AC71" s="184"/>
      <c r="AD71" s="184"/>
      <c r="AE71" s="184"/>
      <c r="AF71" s="184"/>
      <c r="AG71" s="184"/>
      <c r="AH71" s="184"/>
      <c r="AI71" s="184"/>
      <c r="AJ71" s="184"/>
      <c r="AK71" s="184"/>
      <c r="AL71" s="184"/>
      <c r="AM71" s="184"/>
      <c r="AN71" s="184"/>
      <c r="AO71" s="184"/>
      <c r="AP71" s="184"/>
      <c r="AQ71" s="184"/>
      <c r="AR71" s="184"/>
      <c r="AS71" s="184"/>
      <c r="AT71" s="184"/>
      <c r="AU71" s="184"/>
      <c r="AV71" s="184"/>
      <c r="AW71" s="184"/>
      <c r="AX71" s="184"/>
      <c r="AY71" s="184"/>
      <c r="AZ71" s="184"/>
      <c r="BA71" s="184"/>
      <c r="BB71" s="184"/>
      <c r="BC71" s="184"/>
      <c r="BD71" s="184"/>
      <c r="BE71" s="184"/>
      <c r="BF71" s="184"/>
      <c r="BG71" s="184"/>
      <c r="BH71" s="184"/>
      <c r="BI71" s="184"/>
      <c r="BJ71" s="184"/>
      <c r="BK71" s="184"/>
      <c r="BL71" s="184"/>
      <c r="BM71" s="190">
        <v>35559.539353397471</v>
      </c>
      <c r="BN71" s="191">
        <v>35796.160000000003</v>
      </c>
      <c r="BO71" s="184">
        <v>34906.020000000004</v>
      </c>
      <c r="BP71" s="184">
        <v>34816.76</v>
      </c>
      <c r="BQ71" s="192">
        <v>34816.76</v>
      </c>
      <c r="BR71" s="184">
        <v>34881.780000000006</v>
      </c>
      <c r="BS71" s="187">
        <v>34830.15</v>
      </c>
      <c r="BT71" s="187">
        <v>34837.840000000004</v>
      </c>
      <c r="BU71" s="187">
        <v>34837.840000000004</v>
      </c>
      <c r="BV71" s="187">
        <v>34837.840000000004</v>
      </c>
      <c r="BW71" s="187">
        <v>35863.220000000008</v>
      </c>
      <c r="BX71" s="187">
        <v>35815.210000000006</v>
      </c>
      <c r="BY71" s="187">
        <v>35815.210000000006</v>
      </c>
      <c r="BZ71" s="187">
        <v>35815.210000000006</v>
      </c>
      <c r="CA71" s="187">
        <v>35815.210000000006</v>
      </c>
      <c r="CB71" s="187">
        <v>36357.879999999997</v>
      </c>
      <c r="CC71" s="187">
        <v>36357.879999999997</v>
      </c>
      <c r="CD71" s="187">
        <v>36357.879999999997</v>
      </c>
      <c r="CE71" s="187">
        <v>36357.879999999997</v>
      </c>
      <c r="CF71" s="187">
        <v>36357.879999999997</v>
      </c>
      <c r="CG71" s="187">
        <v>36357.879999999997</v>
      </c>
      <c r="CH71" s="187">
        <v>0</v>
      </c>
      <c r="CM71" s="42"/>
      <c r="CN71" s="44" t="str">
        <f t="shared" si="112"/>
        <v>bo</v>
      </c>
      <c r="CO71" s="45">
        <f t="shared" ref="CO71:CO88" si="157">CO70+1</f>
        <v>166</v>
      </c>
      <c r="CP71" s="44" t="str">
        <f t="shared" si="100"/>
        <v>DataGrowthRates!bq166</v>
      </c>
      <c r="CQ71" s="44" t="str">
        <f t="shared" si="101"/>
        <v>DataGrowthRates!br166</v>
      </c>
      <c r="CR71" s="44" t="str">
        <f t="shared" si="102"/>
        <v>DataGrowthRates!bu166</v>
      </c>
      <c r="CT71" s="48" t="str">
        <f t="shared" si="152"/>
        <v>Q3-2020</v>
      </c>
      <c r="CU71" s="131">
        <f t="shared" ca="1" si="132"/>
        <v>-13.454477247015532</v>
      </c>
      <c r="CV71" s="131">
        <f t="shared" ca="1" si="128"/>
        <v>-12.063374224975338</v>
      </c>
      <c r="CW71" s="131">
        <f t="shared" ca="1" si="79"/>
        <v>-12.957730070352781</v>
      </c>
      <c r="CX71" s="132">
        <f t="shared" ca="1" si="80"/>
        <v>1.3911030220401948</v>
      </c>
      <c r="CY71" s="132">
        <f t="shared" ca="1" si="81"/>
        <v>0.49674717666275114</v>
      </c>
      <c r="DB71" s="2">
        <f t="shared" si="43"/>
        <v>71</v>
      </c>
      <c r="DC71" s="44" t="str">
        <f t="shared" si="115"/>
        <v>DataGrowthRates!bm71</v>
      </c>
      <c r="DD71" s="44" t="str">
        <f t="shared" si="116"/>
        <v>DataGrowthRates!bq71</v>
      </c>
      <c r="DE71" s="44" t="str">
        <f t="shared" si="117"/>
        <v>DataGrowthRates!bn71</v>
      </c>
      <c r="DF71" s="44" t="str">
        <f t="shared" si="118"/>
        <v>DataGrowthRates!bq71</v>
      </c>
      <c r="DH71" s="48" t="str">
        <f t="shared" si="153"/>
        <v>Q3-2020</v>
      </c>
      <c r="DI71" s="170">
        <f t="shared" ref="DI71" ca="1" si="158">INDIRECT(DC71)/1000</f>
        <v>35.559539353397469</v>
      </c>
      <c r="DJ71" s="170">
        <f t="shared" ref="DJ71" ca="1" si="159">INDIRECT(DD67)/1000</f>
        <v>41.087670652692687</v>
      </c>
      <c r="DK71" s="170">
        <f t="shared" ref="DK71" ca="1" si="160">(DI71-DJ71)*100/DJ71</f>
        <v>-13.454477247015538</v>
      </c>
      <c r="DL71" s="170">
        <f t="shared" ca="1" si="110"/>
        <v>35.79616</v>
      </c>
      <c r="DM71" s="170">
        <f t="shared" ca="1" si="97"/>
        <v>34.816760000000002</v>
      </c>
      <c r="DN71" s="170">
        <f t="shared" ca="1" si="111"/>
        <v>0.23662064660253179</v>
      </c>
      <c r="DO71" s="170">
        <f t="shared" ca="1" si="99"/>
        <v>-0.74277935339746648</v>
      </c>
      <c r="DP71" s="171">
        <f t="shared" si="67"/>
        <v>36.357879999999994</v>
      </c>
    </row>
    <row r="72" spans="1:120" x14ac:dyDescent="0.3">
      <c r="A72" s="49" t="s">
        <v>157</v>
      </c>
      <c r="B72" s="59"/>
      <c r="C72" s="186"/>
      <c r="D72" s="186"/>
      <c r="E72" s="186"/>
      <c r="F72" s="186"/>
      <c r="G72" s="186"/>
      <c r="H72" s="186"/>
      <c r="I72" s="186"/>
      <c r="J72" s="186"/>
      <c r="K72" s="186"/>
      <c r="L72" s="186"/>
      <c r="M72" s="186"/>
      <c r="N72" s="186"/>
      <c r="O72" s="186"/>
      <c r="P72" s="186"/>
      <c r="Q72" s="186"/>
      <c r="R72" s="186"/>
      <c r="S72" s="186"/>
      <c r="T72" s="186"/>
      <c r="U72" s="186"/>
      <c r="V72" s="186"/>
      <c r="W72" s="186"/>
      <c r="X72" s="186"/>
      <c r="Y72" s="186"/>
      <c r="Z72" s="186"/>
      <c r="AA72" s="186"/>
      <c r="AB72" s="186"/>
      <c r="AC72" s="186"/>
      <c r="AD72" s="186"/>
      <c r="AE72" s="186"/>
      <c r="AF72" s="186"/>
      <c r="AG72" s="186"/>
      <c r="AH72" s="186"/>
      <c r="AI72" s="186"/>
      <c r="AJ72" s="186"/>
      <c r="AK72" s="186"/>
      <c r="AL72" s="186"/>
      <c r="AM72" s="186"/>
      <c r="AN72" s="186"/>
      <c r="AO72" s="186"/>
      <c r="AP72" s="186"/>
      <c r="AQ72" s="186"/>
      <c r="AR72" s="186"/>
      <c r="AS72" s="186"/>
      <c r="AT72" s="186"/>
      <c r="AU72" s="186"/>
      <c r="AV72" s="186"/>
      <c r="AW72" s="186"/>
      <c r="AX72" s="186"/>
      <c r="AY72" s="186"/>
      <c r="AZ72" s="186"/>
      <c r="BA72" s="186"/>
      <c r="BB72" s="186"/>
      <c r="BC72" s="186"/>
      <c r="BD72" s="186"/>
      <c r="BE72" s="186"/>
      <c r="BF72" s="186"/>
      <c r="BG72" s="186"/>
      <c r="BH72" s="186"/>
      <c r="BI72" s="186"/>
      <c r="BJ72" s="186"/>
      <c r="BK72" s="186"/>
      <c r="BL72" s="186"/>
      <c r="BM72" s="186"/>
      <c r="BN72" s="193">
        <v>48846.640000000007</v>
      </c>
      <c r="BO72" s="194">
        <v>48088.469999999994</v>
      </c>
      <c r="BP72" s="186">
        <v>47890.28</v>
      </c>
      <c r="BQ72" s="186">
        <v>47890.28</v>
      </c>
      <c r="BR72" s="195">
        <v>47955.369999999995</v>
      </c>
      <c r="BS72" s="189">
        <v>47738.83</v>
      </c>
      <c r="BT72" s="189">
        <v>47723.79</v>
      </c>
      <c r="BU72" s="189">
        <v>47723.79</v>
      </c>
      <c r="BV72" s="189">
        <v>47723.79</v>
      </c>
      <c r="BW72" s="189">
        <v>48771.41</v>
      </c>
      <c r="BX72" s="189">
        <v>48632.59</v>
      </c>
      <c r="BY72" s="189">
        <v>48632.59</v>
      </c>
      <c r="BZ72" s="189">
        <v>48632.59</v>
      </c>
      <c r="CA72" s="189">
        <v>48632.59</v>
      </c>
      <c r="CB72" s="189">
        <v>48437.2</v>
      </c>
      <c r="CC72" s="189">
        <v>48437.2</v>
      </c>
      <c r="CD72" s="189">
        <v>48437.2</v>
      </c>
      <c r="CE72" s="189">
        <v>48437.2</v>
      </c>
      <c r="CF72" s="189">
        <v>48437.2</v>
      </c>
      <c r="CG72" s="189">
        <v>48437.2</v>
      </c>
      <c r="CH72" s="189">
        <v>0</v>
      </c>
      <c r="CM72" s="42"/>
      <c r="CN72" s="44" t="str">
        <f t="shared" si="112"/>
        <v>bp</v>
      </c>
      <c r="CO72" s="45">
        <f t="shared" si="157"/>
        <v>167</v>
      </c>
      <c r="CP72" s="44" t="str">
        <f t="shared" si="100"/>
        <v>DataGrowthRates!br167</v>
      </c>
      <c r="CQ72" s="44" t="str">
        <f t="shared" si="101"/>
        <v>DataGrowthRates!bs167</v>
      </c>
      <c r="CR72" s="44" t="str">
        <f t="shared" si="102"/>
        <v>DataGrowthRates!bv167</v>
      </c>
      <c r="CT72" s="49" t="str">
        <f t="shared" si="152"/>
        <v>Q4-2020</v>
      </c>
      <c r="CU72" s="133">
        <f t="shared" ca="1" si="132"/>
        <v>-10.08039568083762</v>
      </c>
      <c r="CV72" s="133">
        <f t="shared" ca="1" si="128"/>
        <v>-10.131823933503286</v>
      </c>
      <c r="CW72" s="133">
        <f t="shared" ca="1" si="79"/>
        <v>-10.15387353629975</v>
      </c>
      <c r="CX72" s="134">
        <f t="shared" ca="1" si="80"/>
        <v>-5.1428252665665752E-2</v>
      </c>
      <c r="CY72" s="134">
        <f t="shared" ca="1" si="81"/>
        <v>-7.3477855462130037E-2</v>
      </c>
      <c r="DB72" s="2">
        <f t="shared" si="43"/>
        <v>72</v>
      </c>
      <c r="DC72" s="44" t="str">
        <f t="shared" si="115"/>
        <v>DataGrowthRates!bn72</v>
      </c>
      <c r="DD72" s="44" t="str">
        <f t="shared" si="116"/>
        <v>DataGrowthRates!br72</v>
      </c>
      <c r="DE72" s="44" t="str">
        <f t="shared" si="117"/>
        <v>DataGrowthRates!bo72</v>
      </c>
      <c r="DF72" s="44" t="str">
        <f t="shared" si="118"/>
        <v>DataGrowthRates!br72</v>
      </c>
      <c r="DH72" s="49" t="str">
        <f t="shared" si="153"/>
        <v>Q4-2020</v>
      </c>
      <c r="DI72" s="172">
        <f t="shared" ref="DI72" ca="1" si="161">INDIRECT(DC72)/1000</f>
        <v>48.846640000000008</v>
      </c>
      <c r="DJ72" s="172">
        <f t="shared" ref="DJ72" ca="1" si="162">INDIRECT(DD68)/1000</f>
        <v>54.322569999999999</v>
      </c>
      <c r="DK72" s="172">
        <f t="shared" ref="DK72" ca="1" si="163">(DI72-DJ72)*100/DJ72</f>
        <v>-10.080395680837618</v>
      </c>
      <c r="DL72" s="172">
        <f t="shared" ca="1" si="110"/>
        <v>48.088469999999994</v>
      </c>
      <c r="DM72" s="172">
        <f t="shared" ca="1" si="97"/>
        <v>47.955369999999995</v>
      </c>
      <c r="DN72" s="172">
        <f t="shared" ca="1" si="111"/>
        <v>-0.758170000000014</v>
      </c>
      <c r="DO72" s="172">
        <f t="shared" ca="1" si="99"/>
        <v>-0.89127000000001289</v>
      </c>
      <c r="DP72" s="171">
        <f t="shared" si="67"/>
        <v>48.437199999999997</v>
      </c>
    </row>
    <row r="73" spans="1:120" x14ac:dyDescent="0.3">
      <c r="A73" s="48" t="s">
        <v>158</v>
      </c>
      <c r="B73" s="58"/>
      <c r="C73" s="184"/>
      <c r="D73" s="184"/>
      <c r="E73" s="184"/>
      <c r="F73" s="184"/>
      <c r="G73" s="184"/>
      <c r="H73" s="184"/>
      <c r="I73" s="184"/>
      <c r="J73" s="184"/>
      <c r="K73" s="184"/>
      <c r="L73" s="184"/>
      <c r="M73" s="184"/>
      <c r="N73" s="184"/>
      <c r="O73" s="184"/>
      <c r="P73" s="184"/>
      <c r="Q73" s="184"/>
      <c r="R73" s="184"/>
      <c r="S73" s="184"/>
      <c r="T73" s="184"/>
      <c r="U73" s="184"/>
      <c r="V73" s="184"/>
      <c r="W73" s="184"/>
      <c r="X73" s="184"/>
      <c r="Y73" s="184"/>
      <c r="Z73" s="184"/>
      <c r="AA73" s="184"/>
      <c r="AB73" s="184"/>
      <c r="AC73" s="184"/>
      <c r="AD73" s="184"/>
      <c r="AE73" s="184"/>
      <c r="AF73" s="184"/>
      <c r="AG73" s="184"/>
      <c r="AH73" s="184"/>
      <c r="AI73" s="184"/>
      <c r="AJ73" s="184"/>
      <c r="AK73" s="184"/>
      <c r="AL73" s="184"/>
      <c r="AM73" s="184"/>
      <c r="AN73" s="184"/>
      <c r="AO73" s="184"/>
      <c r="AP73" s="184"/>
      <c r="AQ73" s="184"/>
      <c r="AR73" s="184"/>
      <c r="AS73" s="184"/>
      <c r="AT73" s="184"/>
      <c r="AU73" s="184"/>
      <c r="AV73" s="184"/>
      <c r="AW73" s="184"/>
      <c r="AX73" s="184"/>
      <c r="AY73" s="184"/>
      <c r="AZ73" s="184"/>
      <c r="BA73" s="184"/>
      <c r="BB73" s="184"/>
      <c r="BC73" s="184"/>
      <c r="BD73" s="184"/>
      <c r="BE73" s="184"/>
      <c r="BF73" s="184"/>
      <c r="BG73" s="184"/>
      <c r="BH73" s="184"/>
      <c r="BI73" s="184"/>
      <c r="BJ73" s="184"/>
      <c r="BK73" s="184"/>
      <c r="BL73" s="184"/>
      <c r="BM73" s="184"/>
      <c r="BN73" s="184"/>
      <c r="BO73" s="190">
        <v>49835.030000000006</v>
      </c>
      <c r="BP73" s="191">
        <v>49536.92</v>
      </c>
      <c r="BQ73" s="184">
        <v>49484.3</v>
      </c>
      <c r="BR73" s="184">
        <v>49456.58</v>
      </c>
      <c r="BS73" s="196">
        <v>49765.98</v>
      </c>
      <c r="BT73" s="185">
        <v>50196.85</v>
      </c>
      <c r="BU73" s="185">
        <v>50196.85</v>
      </c>
      <c r="BV73" s="184">
        <v>50186.450000000004</v>
      </c>
      <c r="BW73" s="187">
        <v>50386.700000000012</v>
      </c>
      <c r="BX73" s="187">
        <v>50319.930000000008</v>
      </c>
      <c r="BY73" s="187">
        <v>50319.930000000008</v>
      </c>
      <c r="BZ73" s="187">
        <v>50319.930000000008</v>
      </c>
      <c r="CA73" s="187">
        <v>50319.930000000008</v>
      </c>
      <c r="CB73" s="187">
        <v>50249.89</v>
      </c>
      <c r="CC73" s="187">
        <v>50249.89</v>
      </c>
      <c r="CD73" s="187">
        <v>50249.89</v>
      </c>
      <c r="CE73" s="187">
        <v>50203.519999999997</v>
      </c>
      <c r="CF73" s="187">
        <v>50205.31</v>
      </c>
      <c r="CG73" s="187">
        <v>50205.31</v>
      </c>
      <c r="CH73" s="187">
        <v>0</v>
      </c>
      <c r="CM73" s="42"/>
      <c r="CN73" s="44" t="str">
        <f t="shared" si="112"/>
        <v>bq</v>
      </c>
      <c r="CO73" s="45">
        <f>CO72+1</f>
        <v>168</v>
      </c>
      <c r="CP73" s="44" t="str">
        <f t="shared" si="100"/>
        <v>DataGrowthRates!bs168</v>
      </c>
      <c r="CQ73" s="44" t="str">
        <f t="shared" si="101"/>
        <v>DataGrowthRates!bt168</v>
      </c>
      <c r="CR73" s="44" t="str">
        <f t="shared" si="102"/>
        <v>DataGrowthRates!bw168</v>
      </c>
      <c r="CT73" s="50" t="str">
        <f t="shared" si="152"/>
        <v>Q1-2021</v>
      </c>
      <c r="CU73" s="131">
        <f t="shared" ca="1" si="132"/>
        <v>-7.1575721444939067</v>
      </c>
      <c r="CV73" s="131">
        <f t="shared" ca="1" si="128"/>
        <v>-7.5034767709872314</v>
      </c>
      <c r="CW73" s="131">
        <f t="shared" ca="1" si="79"/>
        <v>-7.4058768992212851</v>
      </c>
      <c r="CX73" s="132">
        <f t="shared" ca="1" si="80"/>
        <v>-0.34590462649332476</v>
      </c>
      <c r="CY73" s="132">
        <f t="shared" ca="1" si="81"/>
        <v>-0.24830475472737845</v>
      </c>
      <c r="DB73" s="2">
        <f t="shared" si="43"/>
        <v>73</v>
      </c>
      <c r="DC73" s="44" t="str">
        <f t="shared" si="115"/>
        <v>DataGrowthRates!bo73</v>
      </c>
      <c r="DD73" s="44" t="str">
        <f t="shared" si="116"/>
        <v>DataGrowthRates!bs73</v>
      </c>
      <c r="DE73" s="44" t="str">
        <f t="shared" si="117"/>
        <v>DataGrowthRates!bp73</v>
      </c>
      <c r="DF73" s="44" t="str">
        <f t="shared" si="118"/>
        <v>DataGrowthRates!bs73</v>
      </c>
      <c r="DH73" s="50" t="str">
        <f>A73</f>
        <v>Q1-2021</v>
      </c>
      <c r="DI73" s="170">
        <f t="shared" ref="DI73" ca="1" si="164">INDIRECT(DC73)/1000</f>
        <v>49.835030000000003</v>
      </c>
      <c r="DJ73" s="170">
        <f t="shared" ref="DJ73" ca="1" si="165">INDIRECT(DD69)/1000</f>
        <v>53.677</v>
      </c>
      <c r="DK73" s="170">
        <f t="shared" ref="DK73" ca="1" si="166">(DI73-DJ73)*100/DJ73</f>
        <v>-7.1575721444939111</v>
      </c>
      <c r="DL73" s="170">
        <f t="shared" ca="1" si="110"/>
        <v>49.536919999999995</v>
      </c>
      <c r="DM73" s="170">
        <f t="shared" ca="1" si="97"/>
        <v>49.765980000000006</v>
      </c>
      <c r="DN73" s="170">
        <f t="shared" ca="1" si="111"/>
        <v>-0.29811000000000831</v>
      </c>
      <c r="DO73" s="170">
        <f t="shared" ca="1" si="99"/>
        <v>-6.9049999999997169E-2</v>
      </c>
      <c r="DP73" s="171">
        <f t="shared" ref="DP73:DP91" si="167">CG73/1000</f>
        <v>50.205309999999997</v>
      </c>
    </row>
    <row r="74" spans="1:120" x14ac:dyDescent="0.3">
      <c r="A74" s="48" t="s">
        <v>159</v>
      </c>
      <c r="B74" s="58"/>
      <c r="C74" s="184"/>
      <c r="D74" s="184"/>
      <c r="E74" s="184"/>
      <c r="F74" s="184"/>
      <c r="G74" s="184"/>
      <c r="H74" s="184"/>
      <c r="I74" s="184"/>
      <c r="J74" s="184"/>
      <c r="K74" s="184"/>
      <c r="L74" s="184"/>
      <c r="M74" s="184"/>
      <c r="N74" s="184"/>
      <c r="O74" s="184"/>
      <c r="P74" s="184"/>
      <c r="Q74" s="184"/>
      <c r="R74" s="184"/>
      <c r="S74" s="184"/>
      <c r="T74" s="184"/>
      <c r="U74" s="184"/>
      <c r="V74" s="184"/>
      <c r="W74" s="184"/>
      <c r="X74" s="184"/>
      <c r="Y74" s="184"/>
      <c r="Z74" s="184"/>
      <c r="AA74" s="184"/>
      <c r="AB74" s="184"/>
      <c r="AC74" s="184"/>
      <c r="AD74" s="184"/>
      <c r="AE74" s="184"/>
      <c r="AF74" s="184"/>
      <c r="AG74" s="184"/>
      <c r="AH74" s="184"/>
      <c r="AI74" s="184"/>
      <c r="AJ74" s="184"/>
      <c r="AK74" s="184"/>
      <c r="AL74" s="184"/>
      <c r="AM74" s="184"/>
      <c r="AN74" s="184"/>
      <c r="AO74" s="184"/>
      <c r="AP74" s="184"/>
      <c r="AQ74" s="184"/>
      <c r="AR74" s="184"/>
      <c r="AS74" s="184"/>
      <c r="AT74" s="184"/>
      <c r="AU74" s="184"/>
      <c r="AV74" s="184"/>
      <c r="AW74" s="184"/>
      <c r="AX74" s="184"/>
      <c r="AY74" s="184"/>
      <c r="AZ74" s="184"/>
      <c r="BA74" s="184"/>
      <c r="BB74" s="184"/>
      <c r="BC74" s="184"/>
      <c r="BD74" s="184"/>
      <c r="BE74" s="184"/>
      <c r="BF74" s="184"/>
      <c r="BG74" s="184"/>
      <c r="BH74" s="184"/>
      <c r="BI74" s="184"/>
      <c r="BJ74" s="184"/>
      <c r="BK74" s="184"/>
      <c r="BL74" s="184"/>
      <c r="BM74" s="184"/>
      <c r="BN74" s="184"/>
      <c r="BO74" s="184"/>
      <c r="BP74" s="190">
        <v>41280.880000000005</v>
      </c>
      <c r="BQ74" s="191">
        <v>40984.69</v>
      </c>
      <c r="BR74" s="184">
        <v>40939.020000000004</v>
      </c>
      <c r="BS74" s="184">
        <v>40710.290000000008</v>
      </c>
      <c r="BT74" s="192">
        <v>40721.460000000014</v>
      </c>
      <c r="BU74" s="184">
        <v>40721.460000000014</v>
      </c>
      <c r="BV74" s="184">
        <v>40697.220000000008</v>
      </c>
      <c r="BW74" s="187">
        <v>40800.590000000011</v>
      </c>
      <c r="BX74" s="187">
        <v>40758.310000000005</v>
      </c>
      <c r="BY74" s="187">
        <v>40758.310000000005</v>
      </c>
      <c r="BZ74" s="187">
        <v>40758.310000000005</v>
      </c>
      <c r="CA74" s="187">
        <v>40758.310000000005</v>
      </c>
      <c r="CB74" s="187">
        <v>40860.220000000008</v>
      </c>
      <c r="CC74" s="187">
        <v>40860.220000000008</v>
      </c>
      <c r="CD74" s="187">
        <v>40860.220000000008</v>
      </c>
      <c r="CE74" s="187">
        <v>40869.820000000007</v>
      </c>
      <c r="CF74" s="187">
        <v>40874.740000000005</v>
      </c>
      <c r="CG74" s="187">
        <v>40874.740000000005</v>
      </c>
      <c r="CH74" s="187">
        <v>0</v>
      </c>
      <c r="CM74" s="42"/>
      <c r="CN74" s="44" t="str">
        <f t="shared" si="112"/>
        <v>br</v>
      </c>
      <c r="CO74" s="45">
        <f t="shared" si="157"/>
        <v>169</v>
      </c>
      <c r="CP74" s="44" t="str">
        <f>CP$4&amp;CN76&amp;CO74</f>
        <v>DataGrowthRates!bt169</v>
      </c>
      <c r="CQ74" s="44" t="str">
        <f>CQ$4&amp;CN77&amp;CO74</f>
        <v>DataGrowthRates!bu169</v>
      </c>
      <c r="CR74" s="44" t="str">
        <f>CR$4&amp;CN80&amp;CO74</f>
        <v>DataGrowthRates!bx169</v>
      </c>
      <c r="CT74" s="48" t="str">
        <f t="shared" si="152"/>
        <v>Q2-2021</v>
      </c>
      <c r="CU74" s="131">
        <f t="shared" ca="1" si="132"/>
        <v>22.725056545077926</v>
      </c>
      <c r="CV74" s="131">
        <f t="shared" ca="1" si="128"/>
        <v>21.844505197866166</v>
      </c>
      <c r="CW74" s="131">
        <f t="shared" ca="1" si="79"/>
        <v>22.410841989261243</v>
      </c>
      <c r="CX74" s="132">
        <f t="shared" ca="1" si="80"/>
        <v>-0.88055134721176032</v>
      </c>
      <c r="CY74" s="132">
        <f t="shared" ca="1" si="81"/>
        <v>-0.31421455581668312</v>
      </c>
      <c r="DB74" s="2">
        <f t="shared" si="43"/>
        <v>74</v>
      </c>
      <c r="DC74" s="44" t="str">
        <f t="shared" si="115"/>
        <v>DataGrowthRates!bp74</v>
      </c>
      <c r="DD74" s="44" t="str">
        <f t="shared" si="116"/>
        <v>DataGrowthRates!bt74</v>
      </c>
      <c r="DE74" s="44" t="str">
        <f t="shared" si="117"/>
        <v>DataGrowthRates!bq74</v>
      </c>
      <c r="DF74" s="44" t="str">
        <f t="shared" si="118"/>
        <v>DataGrowthRates!bt74</v>
      </c>
      <c r="DH74" s="48" t="str">
        <f t="shared" si="153"/>
        <v>Q2-2021</v>
      </c>
      <c r="DI74" s="170">
        <f t="shared" ref="DI74" ca="1" si="168">INDIRECT(DC74)/1000</f>
        <v>41.280880000000003</v>
      </c>
      <c r="DJ74" s="170">
        <f t="shared" ref="DJ74" ca="1" si="169">INDIRECT(DD70)/1000</f>
        <v>33.636879999999998</v>
      </c>
      <c r="DK74" s="170">
        <f t="shared" ref="DK74" ca="1" si="170">(DI74-DJ74)*100/DJ74</f>
        <v>22.725056545077919</v>
      </c>
      <c r="DL74" s="170">
        <f t="shared" ca="1" si="110"/>
        <v>40.984690000000001</v>
      </c>
      <c r="DM74" s="170">
        <f t="shared" ca="1" si="97"/>
        <v>40.721460000000015</v>
      </c>
      <c r="DN74" s="170">
        <f t="shared" ca="1" si="111"/>
        <v>-0.29619000000000284</v>
      </c>
      <c r="DO74" s="170">
        <f t="shared" ca="1" si="99"/>
        <v>-0.5594199999999887</v>
      </c>
      <c r="DP74" s="171">
        <f t="shared" si="167"/>
        <v>40.874740000000003</v>
      </c>
    </row>
    <row r="75" spans="1:120" x14ac:dyDescent="0.3">
      <c r="A75" s="48" t="s">
        <v>160</v>
      </c>
      <c r="B75" s="58"/>
      <c r="C75" s="184"/>
      <c r="D75" s="184"/>
      <c r="E75" s="184"/>
      <c r="F75" s="184"/>
      <c r="G75" s="184"/>
      <c r="H75" s="184"/>
      <c r="I75" s="184"/>
      <c r="J75" s="184"/>
      <c r="K75" s="184"/>
      <c r="L75" s="184"/>
      <c r="M75" s="184"/>
      <c r="N75" s="184"/>
      <c r="O75" s="184"/>
      <c r="P75" s="184"/>
      <c r="Q75" s="184"/>
      <c r="R75" s="184"/>
      <c r="S75" s="184"/>
      <c r="T75" s="184"/>
      <c r="U75" s="184"/>
      <c r="V75" s="184"/>
      <c r="W75" s="184"/>
      <c r="X75" s="184"/>
      <c r="Y75" s="184"/>
      <c r="Z75" s="184"/>
      <c r="AA75" s="184"/>
      <c r="AB75" s="184"/>
      <c r="AC75" s="184"/>
      <c r="AD75" s="184"/>
      <c r="AE75" s="184"/>
      <c r="AF75" s="184"/>
      <c r="AG75" s="184"/>
      <c r="AH75" s="184"/>
      <c r="AI75" s="184"/>
      <c r="AJ75" s="184"/>
      <c r="AK75" s="184"/>
      <c r="AL75" s="184"/>
      <c r="AM75" s="184"/>
      <c r="AN75" s="184"/>
      <c r="AO75" s="184"/>
      <c r="AP75" s="184"/>
      <c r="AQ75" s="184"/>
      <c r="AR75" s="184"/>
      <c r="AS75" s="184"/>
      <c r="AT75" s="184"/>
      <c r="AU75" s="184"/>
      <c r="AV75" s="184"/>
      <c r="AW75" s="184"/>
      <c r="AX75" s="184"/>
      <c r="AY75" s="184"/>
      <c r="AZ75" s="184"/>
      <c r="BA75" s="184"/>
      <c r="BB75" s="184"/>
      <c r="BC75" s="184"/>
      <c r="BD75" s="184"/>
      <c r="BE75" s="184"/>
      <c r="BF75" s="184"/>
      <c r="BG75" s="184"/>
      <c r="BH75" s="184"/>
      <c r="BI75" s="184"/>
      <c r="BJ75" s="184"/>
      <c r="BK75" s="184"/>
      <c r="BL75" s="184"/>
      <c r="BM75" s="184"/>
      <c r="BN75" s="184"/>
      <c r="BO75" s="184"/>
      <c r="BP75" s="184"/>
      <c r="BQ75" s="190">
        <v>36741.950000000004</v>
      </c>
      <c r="BR75" s="191">
        <v>36549.68</v>
      </c>
      <c r="BS75" s="184">
        <v>36482.53</v>
      </c>
      <c r="BT75" s="184">
        <v>36492.33</v>
      </c>
      <c r="BU75" s="192">
        <v>36492.33</v>
      </c>
      <c r="BV75" s="184">
        <v>36560.19</v>
      </c>
      <c r="BW75" s="187">
        <v>36595.06</v>
      </c>
      <c r="BX75" s="187">
        <v>36546.18</v>
      </c>
      <c r="BY75" s="187">
        <v>36546.18</v>
      </c>
      <c r="BZ75" s="187">
        <v>36546.18</v>
      </c>
      <c r="CA75" s="187">
        <v>36546.18</v>
      </c>
      <c r="CB75" s="187">
        <v>36609.339999999997</v>
      </c>
      <c r="CC75" s="187">
        <v>36609.339999999997</v>
      </c>
      <c r="CD75" s="187">
        <v>36609.339999999997</v>
      </c>
      <c r="CE75" s="187">
        <v>36608.769999999997</v>
      </c>
      <c r="CF75" s="187">
        <v>36609.949999999997</v>
      </c>
      <c r="CG75" s="187">
        <v>36609.949999999997</v>
      </c>
      <c r="CH75" s="187">
        <v>0</v>
      </c>
      <c r="CM75" s="42"/>
      <c r="CN75" s="44" t="str">
        <f t="shared" si="112"/>
        <v>bs</v>
      </c>
      <c r="CO75" s="45">
        <f t="shared" si="157"/>
        <v>170</v>
      </c>
      <c r="CP75" s="44" t="str">
        <f t="shared" ref="CP75:CP76" si="171">CP$4&amp;CN77&amp;CO75</f>
        <v>DataGrowthRates!bu170</v>
      </c>
      <c r="CQ75" s="44" t="str">
        <f t="shared" ref="CQ75:CQ76" si="172">CQ$4&amp;CN78&amp;CO75</f>
        <v>DataGrowthRates!bv170</v>
      </c>
      <c r="CR75" s="44" t="str">
        <f t="shared" ref="CR75:CR76" si="173">CR$4&amp;CN81&amp;CO75</f>
        <v>DataGrowthRates!by170</v>
      </c>
      <c r="CT75" s="48" t="str">
        <f t="shared" si="152"/>
        <v>Q3-2021</v>
      </c>
      <c r="CU75" s="131">
        <f t="shared" ca="1" si="132"/>
        <v>5.5294921181637875</v>
      </c>
      <c r="CV75" s="131">
        <f t="shared" ca="1" si="128"/>
        <v>4.7815793804100419</v>
      </c>
      <c r="CW75" s="131">
        <f t="shared" ca="1" si="79"/>
        <v>4.7491176261214756</v>
      </c>
      <c r="CX75" s="132">
        <f t="shared" ca="1" si="80"/>
        <v>-0.74791273775374556</v>
      </c>
      <c r="CY75" s="132">
        <f t="shared" ca="1" si="81"/>
        <v>-0.78037449204231191</v>
      </c>
      <c r="DB75" s="2">
        <f t="shared" si="43"/>
        <v>75</v>
      </c>
      <c r="DC75" s="44" t="str">
        <f t="shared" si="115"/>
        <v>DataGrowthRates!bq75</v>
      </c>
      <c r="DD75" s="44" t="str">
        <f t="shared" si="116"/>
        <v>DataGrowthRates!bu75</v>
      </c>
      <c r="DE75" s="44" t="str">
        <f t="shared" si="117"/>
        <v>DataGrowthRates!br75</v>
      </c>
      <c r="DF75" s="44" t="str">
        <f t="shared" si="118"/>
        <v>DataGrowthRates!bu75</v>
      </c>
      <c r="DH75" s="48" t="str">
        <f t="shared" si="153"/>
        <v>Q3-2021</v>
      </c>
      <c r="DI75" s="170">
        <f t="shared" ref="DI75" ca="1" si="174">INDIRECT(DC75)/1000</f>
        <v>36.741950000000003</v>
      </c>
      <c r="DJ75" s="170">
        <f t="shared" ref="DJ75" ca="1" si="175">INDIRECT(DD71)/1000</f>
        <v>34.816760000000002</v>
      </c>
      <c r="DK75" s="170">
        <f t="shared" ref="DK75" ca="1" si="176">(DI75-DJ75)*100/DJ75</f>
        <v>5.5294921181637822</v>
      </c>
      <c r="DL75" s="170">
        <f t="shared" ca="1" si="110"/>
        <v>36.549680000000002</v>
      </c>
      <c r="DM75" s="170">
        <f t="shared" ca="1" si="97"/>
        <v>36.492330000000003</v>
      </c>
      <c r="DN75" s="170">
        <f t="shared" ca="1" si="111"/>
        <v>-0.19227000000000061</v>
      </c>
      <c r="DO75" s="170">
        <f t="shared" ca="1" si="99"/>
        <v>-0.24962000000000018</v>
      </c>
      <c r="DP75" s="171">
        <f t="shared" si="167"/>
        <v>36.609949999999998</v>
      </c>
    </row>
    <row r="76" spans="1:120" x14ac:dyDescent="0.3">
      <c r="A76" s="49" t="s">
        <v>161</v>
      </c>
      <c r="B76" s="59"/>
      <c r="C76" s="186"/>
      <c r="D76" s="186"/>
      <c r="E76" s="186"/>
      <c r="F76" s="186"/>
      <c r="G76" s="186"/>
      <c r="H76" s="186"/>
      <c r="I76" s="186"/>
      <c r="J76" s="186"/>
      <c r="K76" s="186"/>
      <c r="L76" s="186"/>
      <c r="M76" s="186"/>
      <c r="N76" s="186"/>
      <c r="O76" s="186"/>
      <c r="P76" s="186"/>
      <c r="Q76" s="186"/>
      <c r="R76" s="186"/>
      <c r="S76" s="186"/>
      <c r="T76" s="186"/>
      <c r="U76" s="186"/>
      <c r="V76" s="186"/>
      <c r="W76" s="186"/>
      <c r="X76" s="186"/>
      <c r="Y76" s="186"/>
      <c r="Z76" s="186"/>
      <c r="AA76" s="186"/>
      <c r="AB76" s="186"/>
      <c r="AC76" s="186"/>
      <c r="AD76" s="186"/>
      <c r="AE76" s="186"/>
      <c r="AF76" s="186"/>
      <c r="AG76" s="186"/>
      <c r="AH76" s="186"/>
      <c r="AI76" s="186"/>
      <c r="AJ76" s="186"/>
      <c r="AK76" s="186"/>
      <c r="AL76" s="186"/>
      <c r="AM76" s="186"/>
      <c r="AN76" s="186"/>
      <c r="AO76" s="186"/>
      <c r="AP76" s="186"/>
      <c r="AQ76" s="186"/>
      <c r="AR76" s="186"/>
      <c r="AS76" s="186"/>
      <c r="AT76" s="186"/>
      <c r="AU76" s="186"/>
      <c r="AV76" s="186"/>
      <c r="AW76" s="186"/>
      <c r="AX76" s="186"/>
      <c r="AY76" s="186"/>
      <c r="AZ76" s="186"/>
      <c r="BA76" s="186"/>
      <c r="BB76" s="186"/>
      <c r="BC76" s="186"/>
      <c r="BD76" s="186"/>
      <c r="BE76" s="186"/>
      <c r="BF76" s="186"/>
      <c r="BG76" s="186"/>
      <c r="BH76" s="186"/>
      <c r="BI76" s="186"/>
      <c r="BJ76" s="186"/>
      <c r="BK76" s="186"/>
      <c r="BL76" s="186"/>
      <c r="BM76" s="186"/>
      <c r="BN76" s="186"/>
      <c r="BO76" s="186"/>
      <c r="BP76" s="186"/>
      <c r="BQ76" s="186"/>
      <c r="BR76" s="193">
        <v>48336.24</v>
      </c>
      <c r="BS76" s="194">
        <v>48592.38</v>
      </c>
      <c r="BT76" s="186">
        <v>48579.07</v>
      </c>
      <c r="BU76" s="186">
        <v>48579.07</v>
      </c>
      <c r="BV76" s="195">
        <v>48464.530000000006</v>
      </c>
      <c r="BW76" s="189">
        <v>48844.46</v>
      </c>
      <c r="BX76" s="189">
        <v>48763.59</v>
      </c>
      <c r="BY76" s="189">
        <v>48763.59</v>
      </c>
      <c r="BZ76" s="189">
        <v>48763.59</v>
      </c>
      <c r="CA76" s="189">
        <v>48763.59</v>
      </c>
      <c r="CB76" s="189">
        <v>48771.65</v>
      </c>
      <c r="CC76" s="189">
        <v>48771.65</v>
      </c>
      <c r="CD76" s="189">
        <v>48771.65</v>
      </c>
      <c r="CE76" s="189">
        <v>48715.39</v>
      </c>
      <c r="CF76" s="189">
        <v>48585</v>
      </c>
      <c r="CG76" s="189">
        <v>48585</v>
      </c>
      <c r="CH76" s="189">
        <v>0</v>
      </c>
      <c r="CM76" s="42"/>
      <c r="CN76" s="44" t="str">
        <f t="shared" si="112"/>
        <v>bt</v>
      </c>
      <c r="CO76" s="45">
        <f t="shared" si="157"/>
        <v>171</v>
      </c>
      <c r="CP76" s="44" t="str">
        <f t="shared" si="171"/>
        <v>DataGrowthRates!bv171</v>
      </c>
      <c r="CQ76" s="44" t="str">
        <f t="shared" si="172"/>
        <v>DataGrowthRates!bw171</v>
      </c>
      <c r="CR76" s="44" t="str">
        <f t="shared" si="173"/>
        <v>DataGrowthRates!bz171</v>
      </c>
      <c r="CT76" s="49" t="str">
        <f t="shared" si="152"/>
        <v>Q4-2021</v>
      </c>
      <c r="CU76" s="133">
        <f t="shared" ca="1" si="132"/>
        <v>0.79421762359461023</v>
      </c>
      <c r="CV76" s="133">
        <f t="shared" ca="1" si="128"/>
        <v>1.7879575180204366</v>
      </c>
      <c r="CW76" s="133">
        <f t="shared" ca="1" si="79"/>
        <v>1.5521399285346056</v>
      </c>
      <c r="CX76" s="134">
        <f t="shared" ca="1" si="80"/>
        <v>0.99373989442582633</v>
      </c>
      <c r="CY76" s="134">
        <f t="shared" ca="1" si="81"/>
        <v>0.75792230493999535</v>
      </c>
      <c r="DB76" s="2">
        <f t="shared" si="43"/>
        <v>76</v>
      </c>
      <c r="DC76" s="44" t="str">
        <f>CP$4&amp;CN74&amp;DB76</f>
        <v>DataGrowthRates!br76</v>
      </c>
      <c r="DD76" s="44" t="str">
        <f t="shared" si="116"/>
        <v>DataGrowthRates!bv76</v>
      </c>
      <c r="DE76" s="44" t="str">
        <f t="shared" si="117"/>
        <v>DataGrowthRates!bs76</v>
      </c>
      <c r="DF76" s="44" t="str">
        <f t="shared" si="118"/>
        <v>DataGrowthRates!bv76</v>
      </c>
      <c r="DH76" s="49" t="str">
        <f t="shared" si="153"/>
        <v>Q4-2021</v>
      </c>
      <c r="DI76" s="172">
        <f t="shared" ref="DI76" ca="1" si="177">INDIRECT(DC76)/1000</f>
        <v>48.336239999999997</v>
      </c>
      <c r="DJ76" s="172">
        <f t="shared" ref="DJ76" ca="1" si="178">INDIRECT(DD72)/1000</f>
        <v>47.955369999999995</v>
      </c>
      <c r="DK76" s="172">
        <f t="shared" ref="DK76" ca="1" si="179">(DI76-DJ76)*100/DJ76</f>
        <v>0.79421762359460812</v>
      </c>
      <c r="DL76" s="172">
        <f t="shared" ca="1" si="110"/>
        <v>48.592379999999999</v>
      </c>
      <c r="DM76" s="172">
        <f t="shared" ca="1" si="97"/>
        <v>48.464530000000003</v>
      </c>
      <c r="DN76" s="172">
        <f t="shared" ca="1" si="111"/>
        <v>0.25614000000000203</v>
      </c>
      <c r="DO76" s="172">
        <f t="shared" ca="1" si="99"/>
        <v>0.1282900000000069</v>
      </c>
      <c r="DP76" s="171">
        <f t="shared" si="167"/>
        <v>48.585000000000001</v>
      </c>
    </row>
    <row r="77" spans="1:120" x14ac:dyDescent="0.3">
      <c r="A77" s="48" t="s">
        <v>162</v>
      </c>
      <c r="B77" s="58"/>
      <c r="C77" s="184"/>
      <c r="D77" s="184"/>
      <c r="E77" s="184"/>
      <c r="F77" s="184"/>
      <c r="G77" s="184"/>
      <c r="H77" s="184"/>
      <c r="I77" s="184"/>
      <c r="J77" s="184"/>
      <c r="K77" s="184"/>
      <c r="L77" s="184"/>
      <c r="M77" s="184"/>
      <c r="N77" s="184"/>
      <c r="O77" s="184"/>
      <c r="P77" s="184"/>
      <c r="Q77" s="184"/>
      <c r="R77" s="184"/>
      <c r="S77" s="184"/>
      <c r="T77" s="184"/>
      <c r="U77" s="184"/>
      <c r="V77" s="184"/>
      <c r="W77" s="184"/>
      <c r="X77" s="184"/>
      <c r="Y77" s="184"/>
      <c r="Z77" s="184"/>
      <c r="AA77" s="184"/>
      <c r="AB77" s="184"/>
      <c r="AC77" s="184"/>
      <c r="AD77" s="184"/>
      <c r="AE77" s="184"/>
      <c r="AF77" s="184"/>
      <c r="AG77" s="184"/>
      <c r="AH77" s="184"/>
      <c r="AI77" s="184"/>
      <c r="AJ77" s="184"/>
      <c r="AK77" s="184"/>
      <c r="AL77" s="184"/>
      <c r="AM77" s="184"/>
      <c r="AN77" s="184"/>
      <c r="AO77" s="184"/>
      <c r="AP77" s="184"/>
      <c r="AQ77" s="184"/>
      <c r="AR77" s="184"/>
      <c r="AS77" s="184"/>
      <c r="AT77" s="184"/>
      <c r="AU77" s="184"/>
      <c r="AV77" s="184"/>
      <c r="AW77" s="184"/>
      <c r="AX77" s="184"/>
      <c r="AY77" s="184"/>
      <c r="AZ77" s="184"/>
      <c r="BA77" s="184"/>
      <c r="BB77" s="184"/>
      <c r="BC77" s="184"/>
      <c r="BD77" s="184"/>
      <c r="BE77" s="184"/>
      <c r="BF77" s="184"/>
      <c r="BG77" s="184"/>
      <c r="BH77" s="184"/>
      <c r="BI77" s="184"/>
      <c r="BJ77" s="184"/>
      <c r="BK77" s="184"/>
      <c r="BL77" s="184"/>
      <c r="BM77" s="184"/>
      <c r="BN77" s="184"/>
      <c r="BO77" s="184"/>
      <c r="BP77" s="184"/>
      <c r="BQ77" s="184"/>
      <c r="BR77" s="184"/>
      <c r="BS77" s="190">
        <v>49582.62</v>
      </c>
      <c r="BT77" s="191">
        <v>49570.720000000001</v>
      </c>
      <c r="BU77" s="184">
        <v>49543.450000000004</v>
      </c>
      <c r="BV77" s="184">
        <v>49644.33</v>
      </c>
      <c r="BW77" s="196">
        <v>50071.5</v>
      </c>
      <c r="BX77" s="185">
        <v>50042.69999999999</v>
      </c>
      <c r="BY77" s="185">
        <v>50042.69999999999</v>
      </c>
      <c r="BZ77" s="184">
        <v>50010.759999999995</v>
      </c>
      <c r="CA77" s="187">
        <v>50010.759999999995</v>
      </c>
      <c r="CB77" s="187">
        <v>49842.2</v>
      </c>
      <c r="CC77" s="187">
        <v>49842.2</v>
      </c>
      <c r="CD77" s="187">
        <v>49842.2</v>
      </c>
      <c r="CE77" s="187">
        <v>49670.289999999994</v>
      </c>
      <c r="CF77" s="187">
        <v>49768.06</v>
      </c>
      <c r="CG77" s="187">
        <v>49768.06</v>
      </c>
      <c r="CH77" s="187">
        <v>0</v>
      </c>
      <c r="CM77" s="42"/>
      <c r="CN77" s="44" t="str">
        <f t="shared" si="112"/>
        <v>bu</v>
      </c>
      <c r="CO77" s="45">
        <f t="shared" si="157"/>
        <v>172</v>
      </c>
      <c r="CP77" s="44" t="str">
        <f t="shared" ref="CP77:CP80" si="180">CP$4&amp;CN79&amp;CO77</f>
        <v>DataGrowthRates!bw172</v>
      </c>
      <c r="CQ77" s="44" t="str">
        <f t="shared" ref="CQ77:CQ80" si="181">CQ$4&amp;CN80&amp;CO77</f>
        <v>DataGrowthRates!bx172</v>
      </c>
      <c r="CR77" s="44" t="str">
        <f t="shared" ref="CR77:CR84" si="182">CR$4&amp;CN83&amp;CO77</f>
        <v>DataGrowthRates!ca172</v>
      </c>
      <c r="CT77" s="48" t="s">
        <v>162</v>
      </c>
      <c r="CU77" s="131">
        <f t="shared" ca="1" si="132"/>
        <v>-0.36844446748562082</v>
      </c>
      <c r="CV77" s="131">
        <f t="shared" ca="1" si="128"/>
        <v>-1.2473491862537138</v>
      </c>
      <c r="CW77" s="131">
        <f t="shared" ca="1" si="79"/>
        <v>-0.62556190423268754</v>
      </c>
      <c r="CX77" s="132">
        <f t="shared" ca="1" si="80"/>
        <v>-0.87890471876809295</v>
      </c>
      <c r="CY77" s="132">
        <f t="shared" ca="1" si="81"/>
        <v>-0.25711743674706672</v>
      </c>
      <c r="DB77" s="2">
        <f t="shared" si="43"/>
        <v>77</v>
      </c>
      <c r="DC77" s="44" t="str">
        <f t="shared" ref="DC77:DC80" si="183">CP$4&amp;CN75&amp;DB77</f>
        <v>DataGrowthRates!bs77</v>
      </c>
      <c r="DD77" s="44" t="str">
        <f t="shared" ref="DD77:DD80" si="184">CP$4&amp;CN79&amp;DB77</f>
        <v>DataGrowthRates!bw77</v>
      </c>
      <c r="DE77" s="44" t="str">
        <f t="shared" ref="DE77:DE80" si="185">CQ$4&amp;CN76&amp;DB77</f>
        <v>DataGrowthRates!bt77</v>
      </c>
      <c r="DF77" s="44" t="str">
        <f t="shared" ref="DF77:DF80" si="186">CR$4&amp;CN79&amp;DB77</f>
        <v>DataGrowthRates!bw77</v>
      </c>
      <c r="DH77" s="48" t="s">
        <v>162</v>
      </c>
      <c r="DI77" s="170">
        <f t="shared" ref="DI77" ca="1" si="187">INDIRECT(DC77)/1000</f>
        <v>49.582620000000006</v>
      </c>
      <c r="DJ77" s="170">
        <f t="shared" ref="DJ77" ca="1" si="188">INDIRECT(DD73)/1000</f>
        <v>49.765980000000006</v>
      </c>
      <c r="DK77" s="170">
        <f t="shared" ref="DK77" ca="1" si="189">(DI77-DJ77)*100/DJ77</f>
        <v>-0.36844446748562049</v>
      </c>
      <c r="DL77" s="170">
        <f t="shared" ca="1" si="110"/>
        <v>49.570720000000001</v>
      </c>
      <c r="DM77" s="170">
        <f t="shared" ca="1" si="97"/>
        <v>50.0715</v>
      </c>
      <c r="DN77" s="170">
        <f t="shared" ca="1" si="111"/>
        <v>-1.1900000000004241E-2</v>
      </c>
      <c r="DO77" s="170">
        <f t="shared" ca="1" si="99"/>
        <v>0.48887999999999465</v>
      </c>
      <c r="DP77" s="171">
        <f t="shared" si="167"/>
        <v>49.768059999999998</v>
      </c>
    </row>
    <row r="78" spans="1:120" x14ac:dyDescent="0.3">
      <c r="A78" s="48" t="s">
        <v>163</v>
      </c>
      <c r="B78" s="58"/>
      <c r="C78" s="184"/>
      <c r="D78" s="184"/>
      <c r="E78" s="184"/>
      <c r="F78" s="184"/>
      <c r="G78" s="184"/>
      <c r="H78" s="184"/>
      <c r="I78" s="184"/>
      <c r="J78" s="184"/>
      <c r="K78" s="184"/>
      <c r="L78" s="184"/>
      <c r="M78" s="184"/>
      <c r="N78" s="184"/>
      <c r="O78" s="184"/>
      <c r="P78" s="184"/>
      <c r="Q78" s="184"/>
      <c r="R78" s="184"/>
      <c r="S78" s="184"/>
      <c r="T78" s="184"/>
      <c r="U78" s="184"/>
      <c r="V78" s="184"/>
      <c r="W78" s="184"/>
      <c r="X78" s="184"/>
      <c r="Y78" s="184"/>
      <c r="Z78" s="184"/>
      <c r="AA78" s="184"/>
      <c r="AB78" s="184"/>
      <c r="AC78" s="184"/>
      <c r="AD78" s="184"/>
      <c r="AE78" s="184"/>
      <c r="AF78" s="184"/>
      <c r="AG78" s="184"/>
      <c r="AH78" s="184"/>
      <c r="AI78" s="184"/>
      <c r="AJ78" s="184"/>
      <c r="AK78" s="184"/>
      <c r="AL78" s="184"/>
      <c r="AM78" s="184"/>
      <c r="AN78" s="184"/>
      <c r="AO78" s="184"/>
      <c r="AP78" s="184"/>
      <c r="AQ78" s="184"/>
      <c r="AR78" s="184"/>
      <c r="AS78" s="184"/>
      <c r="AT78" s="184"/>
      <c r="AU78" s="184"/>
      <c r="AV78" s="184"/>
      <c r="AW78" s="184"/>
      <c r="AX78" s="184"/>
      <c r="AY78" s="184"/>
      <c r="AZ78" s="184"/>
      <c r="BA78" s="184"/>
      <c r="BB78" s="184"/>
      <c r="BC78" s="184"/>
      <c r="BD78" s="184"/>
      <c r="BE78" s="184"/>
      <c r="BF78" s="184"/>
      <c r="BG78" s="184"/>
      <c r="BH78" s="184"/>
      <c r="BI78" s="184"/>
      <c r="BJ78" s="184"/>
      <c r="BK78" s="184"/>
      <c r="BL78" s="184"/>
      <c r="BM78" s="184"/>
      <c r="BN78" s="184"/>
      <c r="BO78" s="184"/>
      <c r="BP78" s="184"/>
      <c r="BQ78" s="184"/>
      <c r="BR78" s="184"/>
      <c r="BS78" s="184"/>
      <c r="BT78" s="190">
        <v>40573.779999999992</v>
      </c>
      <c r="BU78" s="191">
        <v>40529.589999999997</v>
      </c>
      <c r="BV78" s="184">
        <v>40579.229999999996</v>
      </c>
      <c r="BW78" s="184">
        <v>40970.6</v>
      </c>
      <c r="BX78" s="192">
        <v>40513.739999999991</v>
      </c>
      <c r="BY78" s="184">
        <v>40513.739999999991</v>
      </c>
      <c r="BZ78" s="184">
        <v>40567.449999999997</v>
      </c>
      <c r="CA78" s="187">
        <v>40567.449999999997</v>
      </c>
      <c r="CB78" s="187">
        <v>40349.419999999991</v>
      </c>
      <c r="CC78" s="187">
        <v>40349.419999999991</v>
      </c>
      <c r="CD78" s="187">
        <v>40349.419999999991</v>
      </c>
      <c r="CE78" s="187">
        <v>40163.549999999988</v>
      </c>
      <c r="CF78" s="187">
        <v>40291.660000000003</v>
      </c>
      <c r="CG78" s="187">
        <v>40291.660000000003</v>
      </c>
      <c r="CH78" s="187">
        <v>0</v>
      </c>
      <c r="CM78" s="42"/>
      <c r="CN78" s="44" t="str">
        <f t="shared" si="112"/>
        <v>bv</v>
      </c>
      <c r="CO78" s="45">
        <f t="shared" si="157"/>
        <v>173</v>
      </c>
      <c r="CP78" s="44" t="str">
        <f t="shared" si="180"/>
        <v>DataGrowthRates!bx173</v>
      </c>
      <c r="CQ78" s="44" t="str">
        <f t="shared" si="181"/>
        <v>DataGrowthRates!by173</v>
      </c>
      <c r="CR78" s="44" t="str">
        <f t="shared" si="182"/>
        <v>DataGrowthRates!cb173</v>
      </c>
      <c r="CT78" s="48" t="s">
        <v>163</v>
      </c>
      <c r="CU78" s="131">
        <f t="shared" ca="1" si="132"/>
        <v>-0.36265890270147993</v>
      </c>
      <c r="CV78" s="131">
        <f t="shared" ca="1" si="128"/>
        <v>-0.47117662284215034</v>
      </c>
      <c r="CW78" s="131">
        <f t="shared" ca="1" si="79"/>
        <v>-0.60004941323625594</v>
      </c>
      <c r="CX78" s="132">
        <f t="shared" ca="1" si="80"/>
        <v>-0.1085177201406704</v>
      </c>
      <c r="CY78" s="132">
        <f t="shared" ca="1" si="81"/>
        <v>-0.237390510534776</v>
      </c>
      <c r="DB78" s="2">
        <f t="shared" si="43"/>
        <v>78</v>
      </c>
      <c r="DC78" s="44" t="str">
        <f t="shared" si="183"/>
        <v>DataGrowthRates!bt78</v>
      </c>
      <c r="DD78" s="44" t="str">
        <f t="shared" si="184"/>
        <v>DataGrowthRates!bx78</v>
      </c>
      <c r="DE78" s="44" t="str">
        <f t="shared" si="185"/>
        <v>DataGrowthRates!bu78</v>
      </c>
      <c r="DF78" s="44" t="str">
        <f t="shared" si="186"/>
        <v>DataGrowthRates!bx78</v>
      </c>
      <c r="DH78" s="48" t="s">
        <v>163</v>
      </c>
      <c r="DI78" s="170">
        <f t="shared" ref="DI78" ca="1" si="190">INDIRECT(DC78)/1000</f>
        <v>40.573779999999992</v>
      </c>
      <c r="DJ78" s="170">
        <f t="shared" ref="DJ78" ca="1" si="191">INDIRECT(DD74)/1000</f>
        <v>40.721460000000015</v>
      </c>
      <c r="DK78" s="170">
        <f t="shared" ref="DK78" ca="1" si="192">(DI78-DJ78)*100/DJ78</f>
        <v>-0.36265890270148077</v>
      </c>
      <c r="DL78" s="170">
        <f t="shared" ca="1" si="110"/>
        <v>40.529589999999999</v>
      </c>
      <c r="DM78" s="170">
        <f t="shared" ca="1" si="97"/>
        <v>40.513739999999991</v>
      </c>
      <c r="DN78" s="170">
        <f t="shared" ca="1" si="111"/>
        <v>-4.418999999999329E-2</v>
      </c>
      <c r="DO78" s="170">
        <f t="shared" ca="1" si="99"/>
        <v>-6.0040000000000759E-2</v>
      </c>
      <c r="DP78" s="171">
        <f t="shared" si="167"/>
        <v>40.29166</v>
      </c>
    </row>
    <row r="79" spans="1:120" x14ac:dyDescent="0.3">
      <c r="A79" s="48" t="s">
        <v>164</v>
      </c>
      <c r="B79" s="58"/>
      <c r="C79" s="184"/>
      <c r="D79" s="184"/>
      <c r="E79" s="184"/>
      <c r="F79" s="184"/>
      <c r="G79" s="184"/>
      <c r="H79" s="184"/>
      <c r="I79" s="184"/>
      <c r="J79" s="184"/>
      <c r="K79" s="184"/>
      <c r="L79" s="184"/>
      <c r="M79" s="184"/>
      <c r="N79" s="184"/>
      <c r="O79" s="184"/>
      <c r="P79" s="184"/>
      <c r="Q79" s="184"/>
      <c r="R79" s="184"/>
      <c r="S79" s="184"/>
      <c r="T79" s="184"/>
      <c r="U79" s="184"/>
      <c r="V79" s="184"/>
      <c r="W79" s="184"/>
      <c r="X79" s="184"/>
      <c r="Y79" s="184"/>
      <c r="Z79" s="184"/>
      <c r="AA79" s="184"/>
      <c r="AB79" s="184"/>
      <c r="AC79" s="184"/>
      <c r="AD79" s="184"/>
      <c r="AE79" s="184"/>
      <c r="AF79" s="184"/>
      <c r="AG79" s="184"/>
      <c r="AH79" s="184"/>
      <c r="AI79" s="184"/>
      <c r="AJ79" s="184"/>
      <c r="AK79" s="184"/>
      <c r="AL79" s="184"/>
      <c r="AM79" s="184"/>
      <c r="AN79" s="184"/>
      <c r="AO79" s="184"/>
      <c r="AP79" s="184"/>
      <c r="AQ79" s="184"/>
      <c r="AR79" s="184"/>
      <c r="AS79" s="184"/>
      <c r="AT79" s="184"/>
      <c r="AU79" s="184"/>
      <c r="AV79" s="184"/>
      <c r="AW79" s="184"/>
      <c r="AX79" s="184"/>
      <c r="AY79" s="184"/>
      <c r="AZ79" s="184"/>
      <c r="BA79" s="184"/>
      <c r="BB79" s="184"/>
      <c r="BC79" s="184"/>
      <c r="BD79" s="184"/>
      <c r="BE79" s="184"/>
      <c r="BF79" s="184"/>
      <c r="BG79" s="184"/>
      <c r="BH79" s="184"/>
      <c r="BI79" s="184"/>
      <c r="BJ79" s="184"/>
      <c r="BK79" s="184"/>
      <c r="BL79" s="184"/>
      <c r="BM79" s="184"/>
      <c r="BN79" s="184"/>
      <c r="BO79" s="184"/>
      <c r="BP79" s="184"/>
      <c r="BQ79" s="184"/>
      <c r="BR79" s="184"/>
      <c r="BS79" s="184"/>
      <c r="BT79" s="184"/>
      <c r="BU79" s="190">
        <v>37686.99</v>
      </c>
      <c r="BV79" s="191">
        <v>37501.629999999997</v>
      </c>
      <c r="BW79" s="184">
        <v>37797.32</v>
      </c>
      <c r="BX79" s="184">
        <v>37420.759999999995</v>
      </c>
      <c r="BY79" s="192">
        <v>37420.759999999995</v>
      </c>
      <c r="BZ79" s="184">
        <v>37420.049999999996</v>
      </c>
      <c r="CA79" s="187">
        <v>37420.049999999996</v>
      </c>
      <c r="CB79" s="187">
        <v>37608.339999999997</v>
      </c>
      <c r="CC79" s="187">
        <v>37608.339999999997</v>
      </c>
      <c r="CD79" s="187">
        <v>37608.339999999997</v>
      </c>
      <c r="CE79" s="187">
        <v>37378.609999999993</v>
      </c>
      <c r="CF79" s="187">
        <v>37473.360000000001</v>
      </c>
      <c r="CG79" s="187">
        <v>37473.360000000001</v>
      </c>
      <c r="CH79" s="187">
        <v>0</v>
      </c>
      <c r="CM79" s="42"/>
      <c r="CN79" s="44" t="str">
        <f t="shared" si="112"/>
        <v>bw</v>
      </c>
      <c r="CO79" s="45">
        <f t="shared" si="157"/>
        <v>174</v>
      </c>
      <c r="CP79" s="44" t="str">
        <f t="shared" si="180"/>
        <v>DataGrowthRates!by174</v>
      </c>
      <c r="CQ79" s="44" t="str">
        <f t="shared" si="181"/>
        <v>DataGrowthRates!bz174</v>
      </c>
      <c r="CR79" s="44" t="str">
        <f t="shared" si="182"/>
        <v>DataGrowthRates!cc174</v>
      </c>
      <c r="CT79" s="48" t="s">
        <v>164</v>
      </c>
      <c r="CU79" s="131">
        <f t="shared" ca="1" si="132"/>
        <v>3.2737290274421946</v>
      </c>
      <c r="CV79" s="131">
        <f t="shared" ca="1" si="128"/>
        <v>2.5750413222688255</v>
      </c>
      <c r="CW79" s="131">
        <f t="shared" ca="1" si="79"/>
        <v>2.3930818487732357</v>
      </c>
      <c r="CX79" s="132">
        <f t="shared" ca="1" si="80"/>
        <v>-0.69868770517336909</v>
      </c>
      <c r="CY79" s="132">
        <f t="shared" ca="1" si="81"/>
        <v>-0.88064717866895892</v>
      </c>
      <c r="DB79" s="2">
        <f t="shared" si="43"/>
        <v>79</v>
      </c>
      <c r="DC79" s="44" t="str">
        <f t="shared" si="183"/>
        <v>DataGrowthRates!bu79</v>
      </c>
      <c r="DD79" s="44" t="str">
        <f t="shared" si="184"/>
        <v>DataGrowthRates!by79</v>
      </c>
      <c r="DE79" s="44" t="str">
        <f t="shared" si="185"/>
        <v>DataGrowthRates!bv79</v>
      </c>
      <c r="DF79" s="44" t="str">
        <f t="shared" si="186"/>
        <v>DataGrowthRates!by79</v>
      </c>
      <c r="DH79" s="48" t="s">
        <v>164</v>
      </c>
      <c r="DI79" s="170">
        <f t="shared" ref="DI79" ca="1" si="193">INDIRECT(DC79)/1000</f>
        <v>37.686989999999994</v>
      </c>
      <c r="DJ79" s="170">
        <f t="shared" ref="DJ79" ca="1" si="194">INDIRECT(DD75)/1000</f>
        <v>36.492330000000003</v>
      </c>
      <c r="DK79" s="170">
        <f t="shared" ref="DK79" ca="1" si="195">(DI79-DJ79)*100/DJ79</f>
        <v>3.2737290274421822</v>
      </c>
      <c r="DL79" s="170">
        <f t="shared" ca="1" si="110"/>
        <v>37.501629999999999</v>
      </c>
      <c r="DM79" s="170">
        <f t="shared" ca="1" si="97"/>
        <v>37.420759999999994</v>
      </c>
      <c r="DN79" s="170">
        <f t="shared" ca="1" si="111"/>
        <v>-0.18535999999999575</v>
      </c>
      <c r="DO79" s="170">
        <f t="shared" ca="1" si="99"/>
        <v>-0.26623000000000019</v>
      </c>
      <c r="DP79" s="171">
        <f t="shared" si="167"/>
        <v>37.47336</v>
      </c>
    </row>
    <row r="80" spans="1:120" x14ac:dyDescent="0.3">
      <c r="A80" s="49" t="s">
        <v>165</v>
      </c>
      <c r="B80" s="59"/>
      <c r="C80" s="186"/>
      <c r="D80" s="186"/>
      <c r="E80" s="186"/>
      <c r="F80" s="186"/>
      <c r="G80" s="186"/>
      <c r="H80" s="186"/>
      <c r="I80" s="186"/>
      <c r="J80" s="186"/>
      <c r="K80" s="186"/>
      <c r="L80" s="186"/>
      <c r="M80" s="186"/>
      <c r="N80" s="186"/>
      <c r="O80" s="186"/>
      <c r="P80" s="186"/>
      <c r="Q80" s="186"/>
      <c r="R80" s="186"/>
      <c r="S80" s="186"/>
      <c r="T80" s="186"/>
      <c r="U80" s="186"/>
      <c r="V80" s="186"/>
      <c r="W80" s="186"/>
      <c r="X80" s="186"/>
      <c r="Y80" s="186"/>
      <c r="Z80" s="186"/>
      <c r="AA80" s="186"/>
      <c r="AB80" s="186"/>
      <c r="AC80" s="186"/>
      <c r="AD80" s="186"/>
      <c r="AE80" s="186"/>
      <c r="AF80" s="186"/>
      <c r="AG80" s="186"/>
      <c r="AH80" s="186"/>
      <c r="AI80" s="186"/>
      <c r="AJ80" s="186"/>
      <c r="AK80" s="186"/>
      <c r="AL80" s="186"/>
      <c r="AM80" s="186"/>
      <c r="AN80" s="186"/>
      <c r="AO80" s="186"/>
      <c r="AP80" s="186"/>
      <c r="AQ80" s="186"/>
      <c r="AR80" s="186"/>
      <c r="AS80" s="186"/>
      <c r="AT80" s="186"/>
      <c r="AU80" s="186"/>
      <c r="AV80" s="186"/>
      <c r="AW80" s="186"/>
      <c r="AX80" s="186"/>
      <c r="AY80" s="186"/>
      <c r="AZ80" s="186"/>
      <c r="BA80" s="186"/>
      <c r="BB80" s="186"/>
      <c r="BC80" s="186"/>
      <c r="BD80" s="186"/>
      <c r="BE80" s="186"/>
      <c r="BF80" s="186"/>
      <c r="BG80" s="186"/>
      <c r="BH80" s="186"/>
      <c r="BI80" s="186"/>
      <c r="BJ80" s="186"/>
      <c r="BK80" s="186"/>
      <c r="BL80" s="186"/>
      <c r="BM80" s="186"/>
      <c r="BN80" s="186"/>
      <c r="BO80" s="186"/>
      <c r="BP80" s="186"/>
      <c r="BQ80" s="186"/>
      <c r="BR80" s="186"/>
      <c r="BS80" s="186"/>
      <c r="BT80" s="186"/>
      <c r="BU80" s="186"/>
      <c r="BV80" s="193">
        <v>45371.01</v>
      </c>
      <c r="BW80" s="194">
        <v>46286.1</v>
      </c>
      <c r="BX80" s="186">
        <v>46458.05</v>
      </c>
      <c r="BY80" s="186">
        <v>46458.05</v>
      </c>
      <c r="BZ80" s="195">
        <v>46091.839999999997</v>
      </c>
      <c r="CA80" s="189">
        <v>46091.839999999997</v>
      </c>
      <c r="CB80" s="189">
        <v>45958.53</v>
      </c>
      <c r="CC80" s="189">
        <v>45958.53</v>
      </c>
      <c r="CD80" s="189">
        <v>45958.53</v>
      </c>
      <c r="CE80" s="189">
        <v>45736.789999999986</v>
      </c>
      <c r="CF80" s="189">
        <v>45768.05999999999</v>
      </c>
      <c r="CG80" s="189">
        <v>45768.05999999999</v>
      </c>
      <c r="CH80" s="189">
        <v>0</v>
      </c>
      <c r="CM80" s="42"/>
      <c r="CN80" s="44" t="str">
        <f t="shared" si="112"/>
        <v>bx</v>
      </c>
      <c r="CO80" s="45">
        <f t="shared" si="157"/>
        <v>175</v>
      </c>
      <c r="CP80" s="44" t="str">
        <f t="shared" si="180"/>
        <v>DataGrowthRates!bz175</v>
      </c>
      <c r="CQ80" s="44" t="str">
        <f t="shared" si="181"/>
        <v>DataGrowthRates!ca175</v>
      </c>
      <c r="CR80" s="44" t="str">
        <f t="shared" si="182"/>
        <v>DataGrowthRates!cd175</v>
      </c>
      <c r="CT80" s="49" t="s">
        <v>165</v>
      </c>
      <c r="CU80" s="133">
        <f t="shared" ca="1" si="132"/>
        <v>-6.3830599409506368</v>
      </c>
      <c r="CV80" s="133">
        <f t="shared" ca="1" si="128"/>
        <v>-5.237769032557634</v>
      </c>
      <c r="CW80" s="133">
        <f t="shared" ca="1" si="79"/>
        <v>-5.4789854479540994</v>
      </c>
      <c r="CX80" s="134">
        <f t="shared" ca="1" si="80"/>
        <v>1.1452909083930027</v>
      </c>
      <c r="CY80" s="134">
        <f t="shared" ca="1" si="81"/>
        <v>0.90407449299653742</v>
      </c>
      <c r="DB80" s="2">
        <f t="shared" si="43"/>
        <v>80</v>
      </c>
      <c r="DC80" s="44" t="str">
        <f t="shared" si="183"/>
        <v>DataGrowthRates!bv80</v>
      </c>
      <c r="DD80" s="44" t="str">
        <f t="shared" si="184"/>
        <v>DataGrowthRates!bz80</v>
      </c>
      <c r="DE80" s="44" t="str">
        <f t="shared" si="185"/>
        <v>DataGrowthRates!bw80</v>
      </c>
      <c r="DF80" s="44" t="str">
        <f t="shared" si="186"/>
        <v>DataGrowthRates!bz80</v>
      </c>
      <c r="DH80" s="49" t="s">
        <v>165</v>
      </c>
      <c r="DI80" s="172">
        <f t="shared" ref="DI80" ca="1" si="196">INDIRECT(DC80)/1000</f>
        <v>45.371010000000005</v>
      </c>
      <c r="DJ80" s="172">
        <f t="shared" ref="DJ80" ca="1" si="197">INDIRECT(DD76)/1000</f>
        <v>48.464530000000003</v>
      </c>
      <c r="DK80" s="172">
        <f t="shared" ref="DK80" ca="1" si="198">(DI80-DJ80)*100/DJ80</f>
        <v>-6.3830599409506243</v>
      </c>
      <c r="DL80" s="172">
        <f t="shared" ca="1" si="110"/>
        <v>46.286099999999998</v>
      </c>
      <c r="DM80" s="172">
        <f t="shared" ca="1" si="97"/>
        <v>46.091839999999998</v>
      </c>
      <c r="DN80" s="172">
        <f t="shared" ca="1" si="111"/>
        <v>0.91508999999999219</v>
      </c>
      <c r="DO80" s="172">
        <f t="shared" ca="1" si="99"/>
        <v>0.72082999999999231</v>
      </c>
      <c r="DP80" s="171">
        <f t="shared" si="167"/>
        <v>45.768059999999991</v>
      </c>
    </row>
    <row r="81" spans="1:120" x14ac:dyDescent="0.3">
      <c r="A81" s="48" t="s">
        <v>166</v>
      </c>
      <c r="B81" s="58"/>
      <c r="C81" s="184"/>
      <c r="D81" s="184"/>
      <c r="E81" s="184"/>
      <c r="F81" s="184"/>
      <c r="G81" s="184"/>
      <c r="H81" s="184"/>
      <c r="I81" s="184"/>
      <c r="J81" s="184"/>
      <c r="K81" s="184"/>
      <c r="L81" s="184"/>
      <c r="M81" s="184"/>
      <c r="N81" s="184"/>
      <c r="O81" s="184"/>
      <c r="P81" s="184"/>
      <c r="Q81" s="184"/>
      <c r="R81" s="184"/>
      <c r="S81" s="184"/>
      <c r="T81" s="184"/>
      <c r="U81" s="184"/>
      <c r="V81" s="184"/>
      <c r="W81" s="184"/>
      <c r="X81" s="184"/>
      <c r="Y81" s="184"/>
      <c r="Z81" s="184"/>
      <c r="AA81" s="184"/>
      <c r="AB81" s="184"/>
      <c r="AC81" s="184"/>
      <c r="AD81" s="184"/>
      <c r="AE81" s="184"/>
      <c r="AF81" s="184"/>
      <c r="AG81" s="184"/>
      <c r="AH81" s="184"/>
      <c r="AI81" s="184"/>
      <c r="AJ81" s="184"/>
      <c r="AK81" s="184"/>
      <c r="AL81" s="184"/>
      <c r="AM81" s="184"/>
      <c r="AN81" s="184"/>
      <c r="AO81" s="184"/>
      <c r="AP81" s="184"/>
      <c r="AQ81" s="184"/>
      <c r="AR81" s="184"/>
      <c r="AS81" s="184"/>
      <c r="AT81" s="184"/>
      <c r="AU81" s="184"/>
      <c r="AV81" s="184"/>
      <c r="AW81" s="184"/>
      <c r="AX81" s="184"/>
      <c r="AY81" s="184"/>
      <c r="AZ81" s="184"/>
      <c r="BA81" s="184"/>
      <c r="BB81" s="184"/>
      <c r="BC81" s="184"/>
      <c r="BD81" s="184"/>
      <c r="BE81" s="184"/>
      <c r="BF81" s="184"/>
      <c r="BG81" s="184"/>
      <c r="BH81" s="184"/>
      <c r="BI81" s="184"/>
      <c r="BJ81" s="184"/>
      <c r="BK81" s="184"/>
      <c r="BL81" s="184"/>
      <c r="BM81" s="184"/>
      <c r="BN81" s="184"/>
      <c r="BO81" s="184"/>
      <c r="BP81" s="184"/>
      <c r="BQ81" s="184"/>
      <c r="BR81" s="184"/>
      <c r="BS81" s="187"/>
      <c r="BT81" s="187"/>
      <c r="BU81" s="187"/>
      <c r="BV81" s="187"/>
      <c r="BW81" s="190">
        <v>48522.02</v>
      </c>
      <c r="BX81" s="191">
        <v>48301.020000000004</v>
      </c>
      <c r="BY81" s="184">
        <v>48529.62999999999</v>
      </c>
      <c r="BZ81" s="184">
        <v>48496.189999999988</v>
      </c>
      <c r="CA81" s="196">
        <v>48644.25</v>
      </c>
      <c r="CB81" s="185">
        <v>48553.56</v>
      </c>
      <c r="CC81" s="185">
        <v>48553.56</v>
      </c>
      <c r="CD81" s="184">
        <v>48554.789999999994</v>
      </c>
      <c r="CE81" s="187">
        <v>48450.459999999992</v>
      </c>
      <c r="CF81" s="187">
        <v>48604.88</v>
      </c>
      <c r="CG81" s="187">
        <v>48604.88</v>
      </c>
      <c r="CH81" s="187">
        <v>0</v>
      </c>
      <c r="CM81" s="42"/>
      <c r="CN81" s="44" t="str">
        <f t="shared" si="112"/>
        <v>by</v>
      </c>
      <c r="CO81" s="45">
        <f t="shared" si="157"/>
        <v>176</v>
      </c>
      <c r="CP81" s="44" t="str">
        <f t="shared" ref="CP81:CP84" si="199">CP$4&amp;CN83&amp;CO81</f>
        <v>DataGrowthRates!ca176</v>
      </c>
      <c r="CQ81" s="44" t="str">
        <f t="shared" ref="CQ81:CQ87" si="200">CQ$4&amp;CN84&amp;CO81</f>
        <v>DataGrowthRates!cb176</v>
      </c>
      <c r="CR81" s="44" t="str">
        <f t="shared" si="182"/>
        <v>DataGrowthRates!ce176</v>
      </c>
      <c r="CT81" s="48" t="s">
        <v>166</v>
      </c>
      <c r="CU81" s="131">
        <f t="shared" ca="1" si="132"/>
        <v>-3.0945348152142502</v>
      </c>
      <c r="CV81" s="131">
        <f t="shared" ca="1" si="128"/>
        <v>-3.4803877488624435</v>
      </c>
      <c r="CW81" s="131">
        <f t="shared" ca="1" si="79"/>
        <v>-2.7324319806377564</v>
      </c>
      <c r="CX81" s="132">
        <f t="shared" ca="1" si="80"/>
        <v>-0.38585293364819329</v>
      </c>
      <c r="CY81" s="132">
        <f t="shared" ca="1" si="81"/>
        <v>0.36210283457649384</v>
      </c>
      <c r="DB81" s="2">
        <f t="shared" si="43"/>
        <v>81</v>
      </c>
      <c r="DC81" s="44" t="str">
        <f t="shared" ref="DC81" si="201">CP$4&amp;CN79&amp;DB81</f>
        <v>DataGrowthRates!bw81</v>
      </c>
      <c r="DD81" s="44" t="str">
        <f t="shared" ref="DD81" si="202">CP$4&amp;CN83&amp;DB81</f>
        <v>DataGrowthRates!ca81</v>
      </c>
      <c r="DE81" s="44" t="str">
        <f t="shared" ref="DE81" si="203">CQ$4&amp;CN80&amp;DB81</f>
        <v>DataGrowthRates!bx81</v>
      </c>
      <c r="DF81" s="44" t="str">
        <f t="shared" ref="DF81" si="204">CR$4&amp;CN83&amp;DB81</f>
        <v>DataGrowthRates!ca81</v>
      </c>
      <c r="DH81" s="48" t="s">
        <v>166</v>
      </c>
      <c r="DI81" s="170">
        <f t="shared" ref="DI81" ca="1" si="205">INDIRECT(DC81)/1000</f>
        <v>48.522019999999998</v>
      </c>
      <c r="DJ81" s="170">
        <f t="shared" ref="DJ81" ca="1" si="206">INDIRECT(DD77)/1000</f>
        <v>50.0715</v>
      </c>
      <c r="DK81" s="170">
        <f t="shared" ref="DK81" ca="1" si="207">(DI81-DJ81)*100/DJ81</f>
        <v>-3.0945348152142489</v>
      </c>
      <c r="DL81" s="170">
        <f t="shared" ca="1" si="110"/>
        <v>48.301020000000001</v>
      </c>
      <c r="DM81" s="170">
        <f t="shared" ca="1" si="97"/>
        <v>48.64425</v>
      </c>
      <c r="DN81" s="170">
        <f t="shared" ca="1" si="111"/>
        <v>-0.22099999999999653</v>
      </c>
      <c r="DO81" s="170">
        <f t="shared" ca="1" si="99"/>
        <v>0.12223000000000184</v>
      </c>
      <c r="DP81" s="171">
        <f t="shared" si="167"/>
        <v>48.604879999999994</v>
      </c>
    </row>
    <row r="82" spans="1:120" x14ac:dyDescent="0.3">
      <c r="A82" s="48" t="s">
        <v>167</v>
      </c>
      <c r="B82" s="58"/>
      <c r="C82" s="184"/>
      <c r="D82" s="184"/>
      <c r="E82" s="184"/>
      <c r="F82" s="184"/>
      <c r="G82" s="184"/>
      <c r="H82" s="184"/>
      <c r="I82" s="184"/>
      <c r="J82" s="184"/>
      <c r="K82" s="184"/>
      <c r="L82" s="184"/>
      <c r="M82" s="184"/>
      <c r="N82" s="184"/>
      <c r="O82" s="184"/>
      <c r="P82" s="184"/>
      <c r="Q82" s="184"/>
      <c r="R82" s="184"/>
      <c r="S82" s="184"/>
      <c r="T82" s="184"/>
      <c r="U82" s="184"/>
      <c r="V82" s="184"/>
      <c r="W82" s="184"/>
      <c r="X82" s="184"/>
      <c r="Y82" s="184"/>
      <c r="Z82" s="184"/>
      <c r="AA82" s="184"/>
      <c r="AB82" s="184"/>
      <c r="AC82" s="184"/>
      <c r="AD82" s="184"/>
      <c r="AE82" s="184"/>
      <c r="AF82" s="184"/>
      <c r="AG82" s="184"/>
      <c r="AH82" s="184"/>
      <c r="AI82" s="184"/>
      <c r="AJ82" s="184"/>
      <c r="AK82" s="184"/>
      <c r="AL82" s="184"/>
      <c r="AM82" s="184"/>
      <c r="AN82" s="184"/>
      <c r="AO82" s="184"/>
      <c r="AP82" s="184"/>
      <c r="AQ82" s="184"/>
      <c r="AR82" s="184"/>
      <c r="AS82" s="184"/>
      <c r="AT82" s="184"/>
      <c r="AU82" s="184"/>
      <c r="AV82" s="184"/>
      <c r="AW82" s="184"/>
      <c r="AX82" s="184"/>
      <c r="AY82" s="184"/>
      <c r="AZ82" s="184"/>
      <c r="BA82" s="184"/>
      <c r="BB82" s="184"/>
      <c r="BC82" s="184"/>
      <c r="BD82" s="184"/>
      <c r="BE82" s="184"/>
      <c r="BF82" s="184"/>
      <c r="BG82" s="184"/>
      <c r="BH82" s="184"/>
      <c r="BI82" s="184"/>
      <c r="BJ82" s="184"/>
      <c r="BK82" s="184"/>
      <c r="BL82" s="184"/>
      <c r="BM82" s="184"/>
      <c r="BN82" s="184"/>
      <c r="BO82" s="184"/>
      <c r="BP82" s="184"/>
      <c r="BQ82" s="184"/>
      <c r="BR82" s="184"/>
      <c r="BS82" s="187"/>
      <c r="BT82" s="187"/>
      <c r="BU82" s="187"/>
      <c r="BV82" s="187"/>
      <c r="BW82" s="184"/>
      <c r="BX82" s="190">
        <v>38532.14</v>
      </c>
      <c r="BY82" s="191">
        <v>38676.789999999994</v>
      </c>
      <c r="BZ82" s="184">
        <v>38733.74</v>
      </c>
      <c r="CA82" s="184">
        <v>38766.469999999994</v>
      </c>
      <c r="CB82" s="192">
        <v>38671.939999999995</v>
      </c>
      <c r="CC82" s="184">
        <v>38671.939999999995</v>
      </c>
      <c r="CD82" s="184">
        <v>38673.42</v>
      </c>
      <c r="CE82" s="187">
        <v>38524.29</v>
      </c>
      <c r="CF82" s="187">
        <v>38619.24</v>
      </c>
      <c r="CG82" s="187">
        <v>38619.24</v>
      </c>
      <c r="CH82" s="187">
        <v>0</v>
      </c>
      <c r="CM82" s="42"/>
      <c r="CN82" s="44" t="str">
        <f t="shared" si="112"/>
        <v>bz</v>
      </c>
      <c r="CO82" s="45">
        <f t="shared" si="157"/>
        <v>177</v>
      </c>
      <c r="CP82" s="44" t="str">
        <f t="shared" si="199"/>
        <v>DataGrowthRates!cb177</v>
      </c>
      <c r="CQ82" s="44" t="str">
        <f t="shared" si="200"/>
        <v>DataGrowthRates!cc177</v>
      </c>
      <c r="CR82" s="44" t="str">
        <f t="shared" si="182"/>
        <v>DataGrowthRates!cf177</v>
      </c>
      <c r="CT82" s="48" t="s">
        <v>167</v>
      </c>
      <c r="CU82" s="131">
        <f t="shared" ca="1" si="132"/>
        <v>-4.891180128025681</v>
      </c>
      <c r="CV82" s="131">
        <f t="shared" ca="1" si="128"/>
        <v>-4.5341407631090034</v>
      </c>
      <c r="CW82" s="131">
        <f t="shared" ca="1" si="79"/>
        <v>-4.1573831792377591</v>
      </c>
      <c r="CX82" s="132">
        <f t="shared" ca="1" si="80"/>
        <v>0.35703936491667765</v>
      </c>
      <c r="CY82" s="132">
        <f t="shared" ca="1" si="81"/>
        <v>0.7337969487879219</v>
      </c>
      <c r="DB82" s="2">
        <f t="shared" si="43"/>
        <v>82</v>
      </c>
      <c r="DC82" s="44" t="str">
        <f t="shared" ref="DC82:DC83" si="208">CP$4&amp;CN80&amp;DB82</f>
        <v>DataGrowthRates!bx82</v>
      </c>
      <c r="DD82" s="44" t="str">
        <f t="shared" ref="DD82:DD83" si="209">CP$4&amp;CN84&amp;DB82</f>
        <v>DataGrowthRates!cb82</v>
      </c>
      <c r="DE82" s="44" t="str">
        <f t="shared" ref="DE82:DE83" si="210">CQ$4&amp;CN81&amp;DB82</f>
        <v>DataGrowthRates!by82</v>
      </c>
      <c r="DF82" s="44" t="str">
        <f t="shared" ref="DF82:DF83" si="211">CR$4&amp;CN84&amp;DB82</f>
        <v>DataGrowthRates!cb82</v>
      </c>
      <c r="DH82" s="48" t="s">
        <v>167</v>
      </c>
      <c r="DI82" s="170">
        <f t="shared" ref="DI82" ca="1" si="212">INDIRECT(DC82)/1000</f>
        <v>38.532139999999998</v>
      </c>
      <c r="DJ82" s="170">
        <f t="shared" ref="DJ82" ca="1" si="213">INDIRECT(DD78)/1000</f>
        <v>40.513739999999991</v>
      </c>
      <c r="DK82" s="170">
        <f t="shared" ref="DK82" ca="1" si="214">(DI82-DJ82)*100/DJ82</f>
        <v>-4.8911801280256864</v>
      </c>
      <c r="DL82" s="170">
        <f t="shared" ca="1" si="110"/>
        <v>38.676789999999997</v>
      </c>
      <c r="DM82" s="170">
        <f t="shared" ca="1" si="97"/>
        <v>38.671939999999992</v>
      </c>
      <c r="DN82" s="170">
        <f t="shared" ca="1" si="111"/>
        <v>0.14464999999999861</v>
      </c>
      <c r="DO82" s="170">
        <f t="shared" ca="1" si="99"/>
        <v>0.13979999999999393</v>
      </c>
      <c r="DP82" s="171">
        <f t="shared" si="167"/>
        <v>38.619239999999998</v>
      </c>
    </row>
    <row r="83" spans="1:120" x14ac:dyDescent="0.3">
      <c r="A83" s="48" t="s">
        <v>168</v>
      </c>
      <c r="B83" s="58"/>
      <c r="C83" s="184"/>
      <c r="D83" s="184"/>
      <c r="E83" s="184"/>
      <c r="F83" s="184"/>
      <c r="G83" s="184"/>
      <c r="H83" s="184"/>
      <c r="I83" s="184"/>
      <c r="J83" s="184"/>
      <c r="K83" s="184"/>
      <c r="L83" s="184"/>
      <c r="M83" s="184"/>
      <c r="N83" s="184"/>
      <c r="O83" s="184"/>
      <c r="P83" s="184"/>
      <c r="Q83" s="184"/>
      <c r="R83" s="184"/>
      <c r="S83" s="184"/>
      <c r="T83" s="184"/>
      <c r="U83" s="184"/>
      <c r="V83" s="184"/>
      <c r="W83" s="184"/>
      <c r="X83" s="184"/>
      <c r="Y83" s="184"/>
      <c r="Z83" s="184"/>
      <c r="AA83" s="184"/>
      <c r="AB83" s="184"/>
      <c r="AC83" s="184"/>
      <c r="AD83" s="184"/>
      <c r="AE83" s="184"/>
      <c r="AF83" s="184"/>
      <c r="AG83" s="184"/>
      <c r="AH83" s="184"/>
      <c r="AI83" s="184"/>
      <c r="AJ83" s="184"/>
      <c r="AK83" s="184"/>
      <c r="AL83" s="184"/>
      <c r="AM83" s="184"/>
      <c r="AN83" s="184"/>
      <c r="AO83" s="184"/>
      <c r="AP83" s="184"/>
      <c r="AQ83" s="184"/>
      <c r="AR83" s="184"/>
      <c r="AS83" s="184"/>
      <c r="AT83" s="184"/>
      <c r="AU83" s="184"/>
      <c r="AV83" s="184"/>
      <c r="AW83" s="184"/>
      <c r="AX83" s="184"/>
      <c r="AY83" s="184"/>
      <c r="AZ83" s="184"/>
      <c r="BA83" s="184"/>
      <c r="BB83" s="184"/>
      <c r="BC83" s="184"/>
      <c r="BD83" s="184"/>
      <c r="BE83" s="184"/>
      <c r="BF83" s="184"/>
      <c r="BG83" s="184"/>
      <c r="BH83" s="184"/>
      <c r="BI83" s="184"/>
      <c r="BJ83" s="184"/>
      <c r="BK83" s="184"/>
      <c r="BL83" s="184"/>
      <c r="BM83" s="184"/>
      <c r="BN83" s="184"/>
      <c r="BO83" s="184"/>
      <c r="BP83" s="184"/>
      <c r="BQ83" s="184"/>
      <c r="BR83" s="184"/>
      <c r="BS83" s="187"/>
      <c r="BT83" s="187"/>
      <c r="BU83" s="187"/>
      <c r="BV83" s="187"/>
      <c r="BW83" s="184"/>
      <c r="BX83" s="184"/>
      <c r="BY83" s="190">
        <v>35459.42</v>
      </c>
      <c r="BZ83" s="191">
        <v>35414.129999999997</v>
      </c>
      <c r="CA83" s="184">
        <v>35453.829999999994</v>
      </c>
      <c r="CB83" s="184">
        <v>35487.89</v>
      </c>
      <c r="CC83" s="192">
        <v>35487.89</v>
      </c>
      <c r="CD83" s="184">
        <v>35487.5</v>
      </c>
      <c r="CE83" s="187">
        <v>35409.699999999997</v>
      </c>
      <c r="CF83" s="187">
        <v>35546.899999999994</v>
      </c>
      <c r="CG83" s="187">
        <v>35546.899999999994</v>
      </c>
      <c r="CH83" s="187">
        <v>0</v>
      </c>
      <c r="CM83" s="42" t="s">
        <v>53</v>
      </c>
      <c r="CN83" s="44" t="str">
        <f>$CM$83&amp;CN5</f>
        <v>ca</v>
      </c>
      <c r="CO83" s="45">
        <f t="shared" si="157"/>
        <v>178</v>
      </c>
      <c r="CP83" s="44" t="str">
        <f t="shared" si="199"/>
        <v>DataGrowthRates!cc178</v>
      </c>
      <c r="CQ83" s="44" t="str">
        <f t="shared" si="200"/>
        <v>DataGrowthRates!cd178</v>
      </c>
      <c r="CR83" s="44" t="str">
        <f t="shared" si="182"/>
        <v>DataGrowthRates!cg178</v>
      </c>
      <c r="CT83" s="48" t="s">
        <v>168</v>
      </c>
      <c r="CU83" s="131">
        <f t="shared" ca="1" si="132"/>
        <v>-5.2413152485411754</v>
      </c>
      <c r="CV83" s="131">
        <f t="shared" ca="1" si="128"/>
        <v>-5.3605486898066639</v>
      </c>
      <c r="CW83" s="131">
        <f t="shared" ca="1" si="79"/>
        <v>-5.6382440703312016</v>
      </c>
      <c r="CX83" s="132">
        <f t="shared" ca="1" si="80"/>
        <v>-0.11923344126548852</v>
      </c>
      <c r="CY83" s="132">
        <f t="shared" ca="1" si="81"/>
        <v>-0.3969288217900262</v>
      </c>
      <c r="DB83" s="2">
        <f t="shared" si="43"/>
        <v>83</v>
      </c>
      <c r="DC83" s="44" t="str">
        <f t="shared" si="208"/>
        <v>DataGrowthRates!by83</v>
      </c>
      <c r="DD83" s="44" t="str">
        <f t="shared" si="209"/>
        <v>DataGrowthRates!cc83</v>
      </c>
      <c r="DE83" s="44" t="str">
        <f t="shared" si="210"/>
        <v>DataGrowthRates!bz83</v>
      </c>
      <c r="DF83" s="44" t="str">
        <f t="shared" si="211"/>
        <v>DataGrowthRates!cc83</v>
      </c>
      <c r="DH83" s="48" t="s">
        <v>168</v>
      </c>
      <c r="DI83" s="170">
        <f t="shared" ref="DI83" ca="1" si="215">INDIRECT(DC83)/1000</f>
        <v>35.459420000000001</v>
      </c>
      <c r="DJ83" s="170">
        <f t="shared" ref="DJ83" ca="1" si="216">INDIRECT(DD79)/1000</f>
        <v>37.420759999999994</v>
      </c>
      <c r="DK83" s="170">
        <f t="shared" ref="DK83" ca="1" si="217">(DI83-DJ83)*100/DJ83</f>
        <v>-5.2413152485411656</v>
      </c>
      <c r="DL83" s="170">
        <f t="shared" ca="1" si="110"/>
        <v>35.41413</v>
      </c>
      <c r="DM83" s="170">
        <f t="shared" ca="1" si="97"/>
        <v>35.48789</v>
      </c>
      <c r="DN83" s="170">
        <f t="shared" ca="1" si="111"/>
        <v>-4.5290000000001385E-2</v>
      </c>
      <c r="DO83" s="170">
        <f t="shared" ca="1" si="99"/>
        <v>2.8469999999998663E-2</v>
      </c>
      <c r="DP83" s="171">
        <f t="shared" si="167"/>
        <v>35.546899999999994</v>
      </c>
    </row>
    <row r="84" spans="1:120" x14ac:dyDescent="0.3">
      <c r="A84" s="49" t="s">
        <v>169</v>
      </c>
      <c r="B84" s="59"/>
      <c r="C84" s="186"/>
      <c r="D84" s="186"/>
      <c r="E84" s="186"/>
      <c r="F84" s="186"/>
      <c r="G84" s="186"/>
      <c r="H84" s="186"/>
      <c r="I84" s="186"/>
      <c r="J84" s="186"/>
      <c r="K84" s="186"/>
      <c r="L84" s="186"/>
      <c r="M84" s="186"/>
      <c r="N84" s="186"/>
      <c r="O84" s="186"/>
      <c r="P84" s="186"/>
      <c r="Q84" s="186"/>
      <c r="R84" s="186"/>
      <c r="S84" s="186"/>
      <c r="T84" s="186"/>
      <c r="U84" s="186"/>
      <c r="V84" s="186"/>
      <c r="W84" s="186"/>
      <c r="X84" s="186"/>
      <c r="Y84" s="186"/>
      <c r="Z84" s="186"/>
      <c r="AA84" s="186"/>
      <c r="AB84" s="186"/>
      <c r="AC84" s="186"/>
      <c r="AD84" s="186"/>
      <c r="AE84" s="186"/>
      <c r="AF84" s="186"/>
      <c r="AG84" s="186"/>
      <c r="AH84" s="186"/>
      <c r="AI84" s="186"/>
      <c r="AJ84" s="186"/>
      <c r="AK84" s="186"/>
      <c r="AL84" s="186"/>
      <c r="AM84" s="186"/>
      <c r="AN84" s="186"/>
      <c r="AO84" s="186"/>
      <c r="AP84" s="186"/>
      <c r="AQ84" s="186"/>
      <c r="AR84" s="186"/>
      <c r="AS84" s="186"/>
      <c r="AT84" s="186"/>
      <c r="AU84" s="186"/>
      <c r="AV84" s="186"/>
      <c r="AW84" s="186"/>
      <c r="AX84" s="186"/>
      <c r="AY84" s="186"/>
      <c r="AZ84" s="186"/>
      <c r="BA84" s="186"/>
      <c r="BB84" s="186"/>
      <c r="BC84" s="186"/>
      <c r="BD84" s="186"/>
      <c r="BE84" s="186"/>
      <c r="BF84" s="186"/>
      <c r="BG84" s="186"/>
      <c r="BH84" s="186"/>
      <c r="BI84" s="186"/>
      <c r="BJ84" s="186"/>
      <c r="BK84" s="186"/>
      <c r="BL84" s="186"/>
      <c r="BM84" s="186"/>
      <c r="BN84" s="186"/>
      <c r="BO84" s="186"/>
      <c r="BP84" s="186"/>
      <c r="BQ84" s="186"/>
      <c r="BR84" s="186"/>
      <c r="BS84" s="189"/>
      <c r="BT84" s="189"/>
      <c r="BU84" s="189"/>
      <c r="BV84" s="189"/>
      <c r="BW84" s="186"/>
      <c r="BX84" s="186"/>
      <c r="BY84" s="186"/>
      <c r="BZ84" s="193">
        <v>45210.340000000004</v>
      </c>
      <c r="CA84" s="194">
        <v>45316.329999999994</v>
      </c>
      <c r="CB84" s="186">
        <v>45542.12</v>
      </c>
      <c r="CC84" s="186">
        <v>45542.12</v>
      </c>
      <c r="CD84" s="195">
        <v>45566.51</v>
      </c>
      <c r="CE84" s="189">
        <v>45349.27</v>
      </c>
      <c r="CF84" s="189">
        <v>45471.979999999996</v>
      </c>
      <c r="CG84" s="189">
        <v>45471.979999999996</v>
      </c>
      <c r="CH84" s="189">
        <v>0</v>
      </c>
      <c r="CM84" s="42"/>
      <c r="CN84" s="44" t="str">
        <f t="shared" ref="CN84:CN90" si="218">$CM$83&amp;CN6</f>
        <v>cb</v>
      </c>
      <c r="CO84" s="45">
        <f t="shared" si="157"/>
        <v>179</v>
      </c>
      <c r="CP84" s="44" t="str">
        <f t="shared" si="199"/>
        <v>DataGrowthRates!cd179</v>
      </c>
      <c r="CQ84" s="44" t="str">
        <f t="shared" si="200"/>
        <v>DataGrowthRates!ce179</v>
      </c>
      <c r="CR84" s="44" t="str">
        <f t="shared" si="182"/>
        <v>DataGrowthRates!ch179</v>
      </c>
      <c r="CT84" s="49" t="s">
        <v>169</v>
      </c>
      <c r="CU84" s="133">
        <f t="shared" ca="1" si="132"/>
        <v>-1.9124860278955944</v>
      </c>
      <c r="CV84" s="133">
        <f t="shared" ca="1" si="128"/>
        <v>-1.6825320924484726</v>
      </c>
      <c r="CW84" s="133">
        <f t="shared" ca="1" si="79"/>
        <v>-0.85298637706644842</v>
      </c>
      <c r="CX84" s="134">
        <f t="shared" ca="1" si="80"/>
        <v>0.22995393544712184</v>
      </c>
      <c r="CY84" s="134">
        <f t="shared" ca="1" si="81"/>
        <v>1.0594996508291459</v>
      </c>
      <c r="DB84" s="2">
        <f t="shared" si="43"/>
        <v>84</v>
      </c>
      <c r="DC84" s="44" t="str">
        <f t="shared" ref="DC84" si="219">CP$4&amp;CN82&amp;DB84</f>
        <v>DataGrowthRates!bz84</v>
      </c>
      <c r="DD84" s="44" t="str">
        <f t="shared" ref="DD84:DD88" si="220">CP$4&amp;CN86&amp;DB84</f>
        <v>DataGrowthRates!cd84</v>
      </c>
      <c r="DE84" s="44" t="str">
        <f t="shared" ref="DE84" si="221">CQ$4&amp;CN83&amp;DB84</f>
        <v>DataGrowthRates!ca84</v>
      </c>
      <c r="DF84" s="44" t="str">
        <f t="shared" ref="DF84:DF88" si="222">CR$4&amp;CN86&amp;DB84</f>
        <v>DataGrowthRates!cd84</v>
      </c>
      <c r="DH84" s="49" t="s">
        <v>169</v>
      </c>
      <c r="DI84" s="172">
        <f t="shared" ref="DI84" ca="1" si="223">INDIRECT(DC84)/1000</f>
        <v>45.210340000000002</v>
      </c>
      <c r="DJ84" s="172">
        <f t="shared" ref="DJ84" ca="1" si="224">INDIRECT(DD80)/1000</f>
        <v>46.091839999999998</v>
      </c>
      <c r="DK84" s="172">
        <f t="shared" ref="DK84" ca="1" si="225">(DI84-DJ84)*100/DJ84</f>
        <v>-1.9124860278956004</v>
      </c>
      <c r="DL84" s="172">
        <f t="shared" ca="1" si="110"/>
        <v>45.316329999999994</v>
      </c>
      <c r="DM84" s="172">
        <f t="shared" ca="1" si="97"/>
        <v>45.566510000000001</v>
      </c>
      <c r="DN84" s="172">
        <f t="shared" ca="1" si="111"/>
        <v>0.10598999999999137</v>
      </c>
      <c r="DO84" s="172">
        <f t="shared" ca="1" si="99"/>
        <v>0.35616999999999877</v>
      </c>
      <c r="DP84" s="171">
        <f t="shared" si="167"/>
        <v>45.471979999999995</v>
      </c>
    </row>
    <row r="85" spans="1:120" x14ac:dyDescent="0.3">
      <c r="A85" s="48" t="s">
        <v>173</v>
      </c>
      <c r="B85" s="58"/>
      <c r="C85" s="184"/>
      <c r="D85" s="184"/>
      <c r="E85" s="184"/>
      <c r="F85" s="184"/>
      <c r="G85" s="184"/>
      <c r="H85" s="184"/>
      <c r="I85" s="184"/>
      <c r="J85" s="184"/>
      <c r="K85" s="184"/>
      <c r="L85" s="184"/>
      <c r="M85" s="184"/>
      <c r="N85" s="184"/>
      <c r="O85" s="184"/>
      <c r="P85" s="184"/>
      <c r="Q85" s="184"/>
      <c r="R85" s="184"/>
      <c r="S85" s="184"/>
      <c r="T85" s="184"/>
      <c r="U85" s="184"/>
      <c r="V85" s="184"/>
      <c r="W85" s="184"/>
      <c r="X85" s="184"/>
      <c r="Y85" s="184"/>
      <c r="Z85" s="184"/>
      <c r="AA85" s="184"/>
      <c r="AB85" s="184"/>
      <c r="AC85" s="184"/>
      <c r="AD85" s="184"/>
      <c r="AE85" s="184"/>
      <c r="AF85" s="184"/>
      <c r="AG85" s="184"/>
      <c r="AH85" s="184"/>
      <c r="AI85" s="184"/>
      <c r="AJ85" s="184"/>
      <c r="AK85" s="184"/>
      <c r="AL85" s="184"/>
      <c r="AM85" s="184"/>
      <c r="AN85" s="184"/>
      <c r="AO85" s="184"/>
      <c r="AP85" s="184"/>
      <c r="AQ85" s="184"/>
      <c r="AR85" s="184"/>
      <c r="AS85" s="184"/>
      <c r="AT85" s="184"/>
      <c r="AU85" s="184"/>
      <c r="AV85" s="184"/>
      <c r="AW85" s="184"/>
      <c r="AX85" s="184"/>
      <c r="AY85" s="184"/>
      <c r="AZ85" s="184"/>
      <c r="BA85" s="184"/>
      <c r="BB85" s="184"/>
      <c r="BC85" s="184"/>
      <c r="BD85" s="184"/>
      <c r="BE85" s="184"/>
      <c r="BF85" s="184"/>
      <c r="BG85" s="184"/>
      <c r="BH85" s="184"/>
      <c r="BI85" s="184"/>
      <c r="BJ85" s="184"/>
      <c r="BK85" s="184"/>
      <c r="BL85" s="184"/>
      <c r="BM85" s="184"/>
      <c r="BN85" s="184"/>
      <c r="BO85" s="184"/>
      <c r="BP85" s="184"/>
      <c r="BQ85" s="184"/>
      <c r="BR85" s="184"/>
      <c r="BS85" s="187"/>
      <c r="BT85" s="187"/>
      <c r="BU85" s="187"/>
      <c r="BV85" s="187"/>
      <c r="BW85" s="184"/>
      <c r="BX85" s="184"/>
      <c r="BY85" s="184"/>
      <c r="BZ85" s="199"/>
      <c r="CA85" s="190">
        <v>47758.03</v>
      </c>
      <c r="CB85" s="191">
        <v>47982.560000000005</v>
      </c>
      <c r="CC85" s="184">
        <v>48141.960000000006</v>
      </c>
      <c r="CD85" s="184">
        <v>47951.930000000008</v>
      </c>
      <c r="CE85" s="196">
        <v>47916.45</v>
      </c>
      <c r="CF85" s="185">
        <v>48134.79</v>
      </c>
      <c r="CG85" s="185">
        <v>48134.79</v>
      </c>
      <c r="CH85" s="184">
        <v>0</v>
      </c>
      <c r="CM85" s="42"/>
      <c r="CN85" s="44" t="str">
        <f t="shared" si="218"/>
        <v>cc</v>
      </c>
      <c r="CO85" s="45">
        <f t="shared" si="157"/>
        <v>180</v>
      </c>
      <c r="CP85" s="44" t="str">
        <f t="shared" ref="CP85:CP88" si="226">CP$4&amp;CN87&amp;CO85</f>
        <v>DataGrowthRates!ce180</v>
      </c>
      <c r="CQ85" s="44" t="str">
        <f t="shared" si="200"/>
        <v>DataGrowthRates!cf180</v>
      </c>
      <c r="CR85" s="44"/>
      <c r="CT85" s="48" t="s">
        <v>173</v>
      </c>
      <c r="CU85" s="131">
        <f t="shared" ca="1" si="132"/>
        <v>-1.8218391690693168</v>
      </c>
      <c r="CV85" s="131">
        <f t="shared" ca="1" si="128"/>
        <v>-1.17602087261983</v>
      </c>
      <c r="CW85" s="131">
        <f t="shared" ca="1" si="79"/>
        <v>-1.1021773580684164</v>
      </c>
      <c r="CX85" s="132">
        <f t="shared" ca="1" si="80"/>
        <v>0.64581829644948674</v>
      </c>
      <c r="CY85" s="132">
        <f t="shared" ca="1" si="81"/>
        <v>0.71966181100090032</v>
      </c>
      <c r="DB85" s="2">
        <f t="shared" si="43"/>
        <v>85</v>
      </c>
      <c r="DC85" s="44" t="str">
        <f t="shared" ref="DC85:DC88" si="227">CP$4&amp;CN83&amp;DB85</f>
        <v>DataGrowthRates!ca85</v>
      </c>
      <c r="DD85" s="44" t="str">
        <f t="shared" si="220"/>
        <v>DataGrowthRates!ce85</v>
      </c>
      <c r="DE85" s="44" t="str">
        <f t="shared" ref="DE85:DE91" si="228">CQ$4&amp;CN84&amp;DB85</f>
        <v>DataGrowthRates!cb85</v>
      </c>
      <c r="DF85" s="44" t="str">
        <f t="shared" si="222"/>
        <v>DataGrowthRates!ce85</v>
      </c>
      <c r="DH85" s="48" t="s">
        <v>173</v>
      </c>
      <c r="DI85" s="170">
        <f t="shared" ref="DI85" ca="1" si="229">INDIRECT(DC85)/1000</f>
        <v>47.758029999999998</v>
      </c>
      <c r="DJ85" s="170">
        <f t="shared" ref="DJ85" ca="1" si="230">INDIRECT(DD81)/1000</f>
        <v>48.64425</v>
      </c>
      <c r="DK85" s="170">
        <f t="shared" ref="DK85" ca="1" si="231">(DI85-DJ85)*100/DJ85</f>
        <v>-1.8218391690693176</v>
      </c>
      <c r="DL85" s="170">
        <f t="shared" ca="1" si="110"/>
        <v>47.982560000000007</v>
      </c>
      <c r="DM85" s="170">
        <f t="shared" ca="1" si="97"/>
        <v>47.916449999999998</v>
      </c>
      <c r="DN85" s="170">
        <f t="shared" ca="1" si="111"/>
        <v>0.22453000000000856</v>
      </c>
      <c r="DO85" s="170">
        <f t="shared" ca="1" si="99"/>
        <v>0.15841999999999956</v>
      </c>
      <c r="DP85" s="171">
        <f t="shared" si="167"/>
        <v>48.134790000000002</v>
      </c>
    </row>
    <row r="86" spans="1:120" x14ac:dyDescent="0.3">
      <c r="A86" s="48" t="s">
        <v>174</v>
      </c>
      <c r="B86" s="58"/>
      <c r="C86" s="184"/>
      <c r="D86" s="184"/>
      <c r="E86" s="184"/>
      <c r="F86" s="184"/>
      <c r="G86" s="184"/>
      <c r="H86" s="184"/>
      <c r="I86" s="184"/>
      <c r="J86" s="184"/>
      <c r="K86" s="184"/>
      <c r="L86" s="184"/>
      <c r="M86" s="184"/>
      <c r="N86" s="184"/>
      <c r="O86" s="184"/>
      <c r="P86" s="184"/>
      <c r="Q86" s="184"/>
      <c r="R86" s="184"/>
      <c r="S86" s="184"/>
      <c r="T86" s="184"/>
      <c r="U86" s="184"/>
      <c r="V86" s="184"/>
      <c r="W86" s="184"/>
      <c r="X86" s="184"/>
      <c r="Y86" s="184"/>
      <c r="Z86" s="184"/>
      <c r="AA86" s="184"/>
      <c r="AB86" s="184"/>
      <c r="AC86" s="184"/>
      <c r="AD86" s="184"/>
      <c r="AE86" s="184"/>
      <c r="AF86" s="184"/>
      <c r="AG86" s="184"/>
      <c r="AH86" s="184"/>
      <c r="AI86" s="184"/>
      <c r="AJ86" s="184"/>
      <c r="AK86" s="184"/>
      <c r="AL86" s="184"/>
      <c r="AM86" s="184"/>
      <c r="AN86" s="184"/>
      <c r="AO86" s="184"/>
      <c r="AP86" s="184"/>
      <c r="AQ86" s="184"/>
      <c r="AR86" s="184"/>
      <c r="AS86" s="184"/>
      <c r="AT86" s="184"/>
      <c r="AU86" s="184"/>
      <c r="AV86" s="184"/>
      <c r="AW86" s="184"/>
      <c r="AX86" s="184"/>
      <c r="AY86" s="184"/>
      <c r="AZ86" s="184"/>
      <c r="BA86" s="184"/>
      <c r="BB86" s="184"/>
      <c r="BC86" s="184"/>
      <c r="BD86" s="184"/>
      <c r="BE86" s="184"/>
      <c r="BF86" s="184"/>
      <c r="BG86" s="184"/>
      <c r="BH86" s="184"/>
      <c r="BI86" s="184"/>
      <c r="BJ86" s="184"/>
      <c r="BK86" s="184"/>
      <c r="BL86" s="184"/>
      <c r="BM86" s="184"/>
      <c r="BN86" s="184"/>
      <c r="BO86" s="184"/>
      <c r="BP86" s="184"/>
      <c r="BQ86" s="184"/>
      <c r="BR86" s="184"/>
      <c r="BS86" s="187"/>
      <c r="BT86" s="187"/>
      <c r="BU86" s="187"/>
      <c r="BV86" s="187"/>
      <c r="BW86" s="184"/>
      <c r="BX86" s="184"/>
      <c r="BY86" s="184"/>
      <c r="BZ86" s="199"/>
      <c r="CA86" s="184"/>
      <c r="CB86" s="190">
        <v>38346.129999999997</v>
      </c>
      <c r="CC86" s="191">
        <v>38513.43</v>
      </c>
      <c r="CD86" s="184">
        <v>38336.730000000003</v>
      </c>
      <c r="CE86" s="184">
        <v>38504.560000000005</v>
      </c>
      <c r="CF86" s="192">
        <v>38643.259999999995</v>
      </c>
      <c r="CG86" s="184">
        <v>38643.259999999995</v>
      </c>
      <c r="CH86" s="184">
        <v>0</v>
      </c>
      <c r="CM86" s="42"/>
      <c r="CN86" s="44" t="str">
        <f t="shared" si="218"/>
        <v>cd</v>
      </c>
      <c r="CO86" s="45">
        <f t="shared" si="157"/>
        <v>181</v>
      </c>
      <c r="CP86" s="44" t="str">
        <f t="shared" si="226"/>
        <v>DataGrowthRates!cf181</v>
      </c>
      <c r="CQ86" s="44" t="str">
        <f t="shared" si="200"/>
        <v>DataGrowthRates!cg181</v>
      </c>
      <c r="CR86" s="44"/>
      <c r="CT86" s="48" t="s">
        <v>174</v>
      </c>
      <c r="CU86" s="131">
        <f t="shared" ca="1" si="132"/>
        <v>-0.84249716978252887</v>
      </c>
      <c r="CV86" s="131">
        <f t="shared" ca="1" si="128"/>
        <v>-0.40988375550850248</v>
      </c>
      <c r="CW86" s="131">
        <f t="shared" ca="1" si="79"/>
        <v>6.2196977465110138E-2</v>
      </c>
      <c r="CX86" s="132">
        <f t="shared" ca="1" si="80"/>
        <v>0.43261341427402639</v>
      </c>
      <c r="CY86" s="132">
        <f t="shared" ca="1" si="81"/>
        <v>0.90469414724763897</v>
      </c>
      <c r="DB86" s="2">
        <f t="shared" si="43"/>
        <v>86</v>
      </c>
      <c r="DC86" s="44" t="str">
        <f t="shared" si="227"/>
        <v>DataGrowthRates!cb86</v>
      </c>
      <c r="DD86" s="44" t="str">
        <f t="shared" si="220"/>
        <v>DataGrowthRates!cf86</v>
      </c>
      <c r="DE86" s="44" t="str">
        <f t="shared" si="228"/>
        <v>DataGrowthRates!cc86</v>
      </c>
      <c r="DF86" s="44" t="str">
        <f t="shared" si="222"/>
        <v>DataGrowthRates!cf86</v>
      </c>
      <c r="DH86" s="48" t="s">
        <v>174</v>
      </c>
      <c r="DI86" s="170">
        <f t="shared" ref="DI86" ca="1" si="232">INDIRECT(DC86)/1000</f>
        <v>38.346129999999995</v>
      </c>
      <c r="DJ86" s="170">
        <f t="shared" ref="DJ86" ca="1" si="233">INDIRECT(DD82)/1000</f>
        <v>38.671939999999992</v>
      </c>
      <c r="DK86" s="170">
        <f t="shared" ref="DK86" ca="1" si="234">(DI86-DJ86)*100/DJ86</f>
        <v>-0.84249716978252731</v>
      </c>
      <c r="DL86" s="170">
        <f t="shared" ca="1" si="110"/>
        <v>38.51343</v>
      </c>
      <c r="DM86" s="170">
        <f t="shared" ca="1" si="97"/>
        <v>38.643259999999998</v>
      </c>
      <c r="DN86" s="170">
        <f t="shared" ca="1" si="111"/>
        <v>0.16730000000000445</v>
      </c>
      <c r="DO86" s="170">
        <f t="shared" ca="1" si="99"/>
        <v>0.29713000000000278</v>
      </c>
      <c r="DP86" s="171">
        <f t="shared" si="167"/>
        <v>38.643259999999998</v>
      </c>
    </row>
    <row r="87" spans="1:120" x14ac:dyDescent="0.3">
      <c r="A87" s="48" t="s">
        <v>175</v>
      </c>
      <c r="B87" s="58"/>
      <c r="C87" s="184"/>
      <c r="D87" s="184"/>
      <c r="E87" s="184"/>
      <c r="F87" s="184"/>
      <c r="G87" s="184"/>
      <c r="H87" s="184"/>
      <c r="I87" s="184"/>
      <c r="J87" s="184"/>
      <c r="K87" s="184"/>
      <c r="L87" s="184"/>
      <c r="M87" s="184"/>
      <c r="N87" s="184"/>
      <c r="O87" s="184"/>
      <c r="P87" s="184"/>
      <c r="Q87" s="184"/>
      <c r="R87" s="184"/>
      <c r="S87" s="184"/>
      <c r="T87" s="184"/>
      <c r="U87" s="184"/>
      <c r="V87" s="184"/>
      <c r="W87" s="184"/>
      <c r="X87" s="184"/>
      <c r="Y87" s="184"/>
      <c r="Z87" s="184"/>
      <c r="AA87" s="184"/>
      <c r="AB87" s="184"/>
      <c r="AC87" s="184"/>
      <c r="AD87" s="184"/>
      <c r="AE87" s="184"/>
      <c r="AF87" s="184"/>
      <c r="AG87" s="184"/>
      <c r="AH87" s="184"/>
      <c r="AI87" s="184"/>
      <c r="AJ87" s="184"/>
      <c r="AK87" s="184"/>
      <c r="AL87" s="184"/>
      <c r="AM87" s="184"/>
      <c r="AN87" s="184"/>
      <c r="AO87" s="184"/>
      <c r="AP87" s="184"/>
      <c r="AQ87" s="184"/>
      <c r="AR87" s="184"/>
      <c r="AS87" s="184"/>
      <c r="AT87" s="184"/>
      <c r="AU87" s="184"/>
      <c r="AV87" s="184"/>
      <c r="AW87" s="184"/>
      <c r="AX87" s="184"/>
      <c r="AY87" s="184"/>
      <c r="AZ87" s="184"/>
      <c r="BA87" s="184"/>
      <c r="BB87" s="184"/>
      <c r="BC87" s="184"/>
      <c r="BD87" s="184"/>
      <c r="BE87" s="184"/>
      <c r="BF87" s="184"/>
      <c r="BG87" s="184"/>
      <c r="BH87" s="184"/>
      <c r="BI87" s="184"/>
      <c r="BJ87" s="184"/>
      <c r="BK87" s="184"/>
      <c r="BL87" s="184"/>
      <c r="BM87" s="184"/>
      <c r="BN87" s="184"/>
      <c r="BO87" s="184"/>
      <c r="BP87" s="184"/>
      <c r="BQ87" s="184"/>
      <c r="BR87" s="184"/>
      <c r="BS87" s="187"/>
      <c r="BT87" s="187"/>
      <c r="BU87" s="187"/>
      <c r="BV87" s="187"/>
      <c r="BW87" s="184"/>
      <c r="BX87" s="184"/>
      <c r="BY87" s="184"/>
      <c r="BZ87" s="199"/>
      <c r="CA87" s="184"/>
      <c r="CB87" s="184"/>
      <c r="CC87" s="190">
        <v>35151.600000000006</v>
      </c>
      <c r="CD87" s="191">
        <v>35484.899999999994</v>
      </c>
      <c r="CE87" s="184">
        <v>35725.699999999997</v>
      </c>
      <c r="CF87" s="184">
        <v>35881</v>
      </c>
      <c r="CG87" s="192">
        <v>35881</v>
      </c>
      <c r="CH87" s="184">
        <v>0</v>
      </c>
      <c r="CM87" s="179"/>
      <c r="CN87" s="44" t="str">
        <f t="shared" si="218"/>
        <v>ce</v>
      </c>
      <c r="CO87" s="45">
        <f t="shared" si="157"/>
        <v>182</v>
      </c>
      <c r="CP87" s="44" t="str">
        <f t="shared" si="226"/>
        <v>DataGrowthRates!cg182</v>
      </c>
      <c r="CQ87" s="44" t="str">
        <f t="shared" si="200"/>
        <v>DataGrowthRates!ch182</v>
      </c>
      <c r="CR87" s="180"/>
      <c r="CT87" s="48" t="s">
        <v>175</v>
      </c>
      <c r="CU87" s="131">
        <f t="shared" ca="1" si="132"/>
        <v>-0.94761903285879667</v>
      </c>
      <c r="CV87" s="131">
        <f t="shared" ca="1" si="128"/>
        <v>-7.3265234237571558E-3</v>
      </c>
      <c r="CW87" s="131">
        <f t="shared" ca="1" si="79"/>
        <v>0.93988505326767136</v>
      </c>
      <c r="CX87" s="132">
        <f t="shared" ca="1" si="80"/>
        <v>0.9402925094350395</v>
      </c>
      <c r="CY87" s="132">
        <f t="shared" ca="1" si="81"/>
        <v>1.887504086126468</v>
      </c>
      <c r="DB87" s="2">
        <f t="shared" si="43"/>
        <v>87</v>
      </c>
      <c r="DC87" s="44" t="str">
        <f t="shared" si="227"/>
        <v>DataGrowthRates!cc87</v>
      </c>
      <c r="DD87" s="44" t="str">
        <f t="shared" si="220"/>
        <v>DataGrowthRates!cg87</v>
      </c>
      <c r="DE87" s="44" t="str">
        <f t="shared" si="228"/>
        <v>DataGrowthRates!cd87</v>
      </c>
      <c r="DF87" s="44" t="str">
        <f t="shared" si="222"/>
        <v>DataGrowthRates!cg87</v>
      </c>
      <c r="DH87" s="48" t="s">
        <v>175</v>
      </c>
      <c r="DI87" s="170">
        <f t="shared" ref="DI87" ca="1" si="235">INDIRECT(DC87)/1000</f>
        <v>35.151600000000009</v>
      </c>
      <c r="DJ87" s="170">
        <f t="shared" ref="DJ87" ca="1" si="236">INDIRECT(DD83)/1000</f>
        <v>35.48789</v>
      </c>
      <c r="DK87" s="170">
        <f t="shared" ref="DK87" ca="1" si="237">(DI87-DJ87)*100/DJ87</f>
        <v>-0.94761903285878957</v>
      </c>
      <c r="DL87" s="170">
        <f t="shared" ca="1" si="110"/>
        <v>35.484899999999996</v>
      </c>
      <c r="DM87" s="170">
        <f t="shared" ca="1" si="97"/>
        <v>35.881</v>
      </c>
      <c r="DN87" s="170">
        <f t="shared" ca="1" si="111"/>
        <v>0.33329999999998705</v>
      </c>
      <c r="DO87" s="170">
        <f t="shared" ca="1" si="99"/>
        <v>0.72939999999999117</v>
      </c>
      <c r="DP87" s="171">
        <f t="shared" si="167"/>
        <v>35.881</v>
      </c>
    </row>
    <row r="88" spans="1:120" x14ac:dyDescent="0.3">
      <c r="A88" s="49" t="s">
        <v>176</v>
      </c>
      <c r="B88" s="59"/>
      <c r="C88" s="186"/>
      <c r="D88" s="186"/>
      <c r="E88" s="186"/>
      <c r="F88" s="186"/>
      <c r="G88" s="186"/>
      <c r="H88" s="186"/>
      <c r="I88" s="186"/>
      <c r="J88" s="186"/>
      <c r="K88" s="186"/>
      <c r="L88" s="186"/>
      <c r="M88" s="186"/>
      <c r="N88" s="186"/>
      <c r="O88" s="186"/>
      <c r="P88" s="186"/>
      <c r="Q88" s="186"/>
      <c r="R88" s="186"/>
      <c r="S88" s="186"/>
      <c r="T88" s="186"/>
      <c r="U88" s="186"/>
      <c r="V88" s="186"/>
      <c r="W88" s="186"/>
      <c r="X88" s="186"/>
      <c r="Y88" s="186"/>
      <c r="Z88" s="186"/>
      <c r="AA88" s="186"/>
      <c r="AB88" s="186"/>
      <c r="AC88" s="186"/>
      <c r="AD88" s="186"/>
      <c r="AE88" s="186"/>
      <c r="AF88" s="186"/>
      <c r="AG88" s="186"/>
      <c r="AH88" s="186"/>
      <c r="AI88" s="186"/>
      <c r="AJ88" s="186"/>
      <c r="AK88" s="186"/>
      <c r="AL88" s="186"/>
      <c r="AM88" s="186"/>
      <c r="AN88" s="186"/>
      <c r="AO88" s="186"/>
      <c r="AP88" s="186"/>
      <c r="AQ88" s="186"/>
      <c r="AR88" s="186"/>
      <c r="AS88" s="186"/>
      <c r="AT88" s="186"/>
      <c r="AU88" s="186"/>
      <c r="AV88" s="186"/>
      <c r="AW88" s="186"/>
      <c r="AX88" s="186"/>
      <c r="AY88" s="186"/>
      <c r="AZ88" s="186"/>
      <c r="BA88" s="186"/>
      <c r="BB88" s="186"/>
      <c r="BC88" s="186"/>
      <c r="BD88" s="186"/>
      <c r="BE88" s="186"/>
      <c r="BF88" s="186"/>
      <c r="BG88" s="186"/>
      <c r="BH88" s="186"/>
      <c r="BI88" s="186"/>
      <c r="BJ88" s="186"/>
      <c r="BK88" s="186"/>
      <c r="BL88" s="186"/>
      <c r="BM88" s="186"/>
      <c r="BN88" s="186"/>
      <c r="BO88" s="186"/>
      <c r="BP88" s="186"/>
      <c r="BQ88" s="186"/>
      <c r="BR88" s="186"/>
      <c r="BS88" s="189"/>
      <c r="BT88" s="189"/>
      <c r="BU88" s="189"/>
      <c r="BV88" s="189"/>
      <c r="BW88" s="186"/>
      <c r="BX88" s="186"/>
      <c r="BY88" s="186"/>
      <c r="BZ88" s="200"/>
      <c r="CA88" s="200"/>
      <c r="CB88" s="200"/>
      <c r="CC88" s="200"/>
      <c r="CD88" s="193">
        <v>45927.110000000008</v>
      </c>
      <c r="CE88" s="194">
        <v>46086.240000000005</v>
      </c>
      <c r="CF88" s="186">
        <v>46240.700000000004</v>
      </c>
      <c r="CG88" s="186">
        <v>46240.700000000004</v>
      </c>
      <c r="CH88" s="195">
        <v>0</v>
      </c>
      <c r="CM88" s="179"/>
      <c r="CN88" s="44" t="str">
        <f t="shared" si="218"/>
        <v>cf</v>
      </c>
      <c r="CO88" s="45">
        <f t="shared" si="157"/>
        <v>183</v>
      </c>
      <c r="CP88" s="44" t="str">
        <f t="shared" si="226"/>
        <v>DataGrowthRates!ch183</v>
      </c>
      <c r="CQ88" s="180"/>
      <c r="CR88" s="180"/>
      <c r="CT88" s="49" t="s">
        <v>176</v>
      </c>
      <c r="CU88" s="133">
        <f t="shared" ca="1" si="132"/>
        <v>0.79137067991383536</v>
      </c>
      <c r="CV88" s="133">
        <f t="shared" ca="1" si="128"/>
        <v>1.625097824066426</v>
      </c>
      <c r="CW88" s="133"/>
      <c r="CX88" s="134">
        <f t="shared" ca="1" si="80"/>
        <v>0.83372714415259064</v>
      </c>
      <c r="CY88" s="134"/>
      <c r="DB88" s="2">
        <f t="shared" si="43"/>
        <v>88</v>
      </c>
      <c r="DC88" s="44" t="str">
        <f t="shared" si="227"/>
        <v>DataGrowthRates!cd88</v>
      </c>
      <c r="DD88" s="44" t="str">
        <f t="shared" si="220"/>
        <v>DataGrowthRates!ch88</v>
      </c>
      <c r="DE88" s="44" t="str">
        <f t="shared" si="228"/>
        <v>DataGrowthRates!ce88</v>
      </c>
      <c r="DF88" s="44" t="str">
        <f t="shared" si="222"/>
        <v>DataGrowthRates!ch88</v>
      </c>
      <c r="DH88" s="49" t="s">
        <v>176</v>
      </c>
      <c r="DI88" s="172">
        <f t="shared" ref="DI88" ca="1" si="238">INDIRECT(DC88)/1000</f>
        <v>45.927110000000006</v>
      </c>
      <c r="DJ88" s="172">
        <f t="shared" ref="DJ88" ca="1" si="239">INDIRECT(DD84)/1000</f>
        <v>45.566510000000001</v>
      </c>
      <c r="DK88" s="172">
        <f t="shared" ref="DK88" ca="1" si="240">(DI88-DJ88)*100/DJ88</f>
        <v>0.79137067991383392</v>
      </c>
      <c r="DL88" s="172">
        <f t="shared" ca="1" si="110"/>
        <v>46.086240000000004</v>
      </c>
      <c r="DM88" s="172"/>
      <c r="DN88" s="172">
        <f t="shared" ca="1" si="111"/>
        <v>0.15912999999999755</v>
      </c>
      <c r="DO88" s="172"/>
      <c r="DP88" s="171">
        <f t="shared" si="167"/>
        <v>46.240700000000004</v>
      </c>
    </row>
    <row r="89" spans="1:120" x14ac:dyDescent="0.3">
      <c r="A89" s="48" t="s">
        <v>191</v>
      </c>
      <c r="B89" s="58"/>
      <c r="C89" s="184"/>
      <c r="D89" s="184"/>
      <c r="E89" s="184"/>
      <c r="F89" s="184"/>
      <c r="G89" s="184"/>
      <c r="H89" s="184"/>
      <c r="I89" s="184"/>
      <c r="J89" s="184"/>
      <c r="K89" s="184"/>
      <c r="L89" s="184"/>
      <c r="M89" s="184"/>
      <c r="N89" s="184"/>
      <c r="O89" s="184"/>
      <c r="P89" s="184"/>
      <c r="Q89" s="184"/>
      <c r="R89" s="184"/>
      <c r="S89" s="184"/>
      <c r="T89" s="184"/>
      <c r="U89" s="184"/>
      <c r="V89" s="184"/>
      <c r="W89" s="184"/>
      <c r="X89" s="184"/>
      <c r="Y89" s="184"/>
      <c r="Z89" s="184"/>
      <c r="AA89" s="184"/>
      <c r="AB89" s="184"/>
      <c r="AC89" s="184"/>
      <c r="AD89" s="184"/>
      <c r="AE89" s="184"/>
      <c r="AF89" s="184"/>
      <c r="AG89" s="184"/>
      <c r="AH89" s="184"/>
      <c r="AI89" s="184"/>
      <c r="AJ89" s="184"/>
      <c r="AK89" s="184"/>
      <c r="AL89" s="184"/>
      <c r="AM89" s="184"/>
      <c r="AN89" s="184"/>
      <c r="AO89" s="184"/>
      <c r="AP89" s="184"/>
      <c r="AQ89" s="184"/>
      <c r="AR89" s="184"/>
      <c r="AS89" s="184"/>
      <c r="AT89" s="184"/>
      <c r="AU89" s="184"/>
      <c r="AV89" s="184"/>
      <c r="AW89" s="184"/>
      <c r="AX89" s="184"/>
      <c r="AY89" s="184"/>
      <c r="AZ89" s="184"/>
      <c r="BA89" s="184"/>
      <c r="BB89" s="184"/>
      <c r="BC89" s="184"/>
      <c r="BD89" s="184"/>
      <c r="BE89" s="184"/>
      <c r="BF89" s="184"/>
      <c r="BG89" s="184"/>
      <c r="BH89" s="184"/>
      <c r="BI89" s="184"/>
      <c r="BJ89" s="184"/>
      <c r="BK89" s="184"/>
      <c r="BL89" s="184"/>
      <c r="BM89" s="184"/>
      <c r="BN89" s="184"/>
      <c r="BO89" s="184"/>
      <c r="BP89" s="184"/>
      <c r="BQ89" s="184"/>
      <c r="BR89" s="184"/>
      <c r="BS89" s="187"/>
      <c r="BT89" s="187"/>
      <c r="BU89" s="187"/>
      <c r="BV89" s="187"/>
      <c r="BW89" s="184"/>
      <c r="BX89" s="184"/>
      <c r="BY89" s="184"/>
      <c r="BZ89" s="199"/>
      <c r="CA89" s="184"/>
      <c r="CB89" s="184"/>
      <c r="CC89" s="184"/>
      <c r="CD89" s="184"/>
      <c r="CE89" s="190">
        <v>48927.9</v>
      </c>
      <c r="CF89" s="191">
        <v>49081.41</v>
      </c>
      <c r="CG89" s="184">
        <v>48966.130000000005</v>
      </c>
      <c r="CH89" s="184">
        <v>0</v>
      </c>
      <c r="CM89" s="179"/>
      <c r="CN89" s="44" t="str">
        <f t="shared" si="218"/>
        <v>cg</v>
      </c>
      <c r="CO89" s="181"/>
      <c r="CP89" s="180"/>
      <c r="CQ89" s="180"/>
      <c r="CR89" s="180"/>
      <c r="CT89" s="48" t="s">
        <v>191</v>
      </c>
      <c r="CU89" s="131">
        <f t="shared" ca="1" si="132"/>
        <v>2.110861718679085</v>
      </c>
      <c r="CV89" s="131">
        <f t="shared" ca="1" si="128"/>
        <v>1.9666025342584907</v>
      </c>
      <c r="CW89" s="131"/>
      <c r="CX89" s="132">
        <f t="shared" ca="1" si="80"/>
        <v>-0.14425918442059427</v>
      </c>
      <c r="CY89" s="132"/>
      <c r="DB89" s="2">
        <f t="shared" si="43"/>
        <v>89</v>
      </c>
      <c r="DC89" s="44" t="str">
        <f t="shared" ref="DC89:DC92" si="241">CP$4&amp;CN87&amp;DB89</f>
        <v>DataGrowthRates!ce89</v>
      </c>
      <c r="DD89" s="44"/>
      <c r="DE89" s="44" t="str">
        <f t="shared" si="228"/>
        <v>DataGrowthRates!cf89</v>
      </c>
      <c r="DF89" s="44"/>
      <c r="DH89" s="48" t="s">
        <v>191</v>
      </c>
      <c r="DI89" s="170">
        <f t="shared" ref="DI89" ca="1" si="242">INDIRECT(DC89)/1000</f>
        <v>48.927900000000001</v>
      </c>
      <c r="DJ89" s="170">
        <f t="shared" ref="DJ89" ca="1" si="243">INDIRECT(DD85)/1000</f>
        <v>47.916449999999998</v>
      </c>
      <c r="DK89" s="170">
        <f t="shared" ref="DK89" ca="1" si="244">(DI89-DJ89)*100/DJ89</f>
        <v>2.1108617186790832</v>
      </c>
      <c r="DL89" s="170">
        <f t="shared" ca="1" si="110"/>
        <v>49.081410000000005</v>
      </c>
      <c r="DM89" s="170"/>
      <c r="DN89" s="170">
        <f t="shared" ca="1" si="111"/>
        <v>0.15351000000000425</v>
      </c>
      <c r="DO89" s="170"/>
      <c r="DP89" s="171">
        <f t="shared" si="167"/>
        <v>48.966130000000007</v>
      </c>
    </row>
    <row r="90" spans="1:120" x14ac:dyDescent="0.3">
      <c r="A90" s="48" t="s">
        <v>192</v>
      </c>
      <c r="B90" s="58"/>
      <c r="C90" s="184"/>
      <c r="D90" s="184"/>
      <c r="E90" s="184"/>
      <c r="F90" s="184"/>
      <c r="G90" s="184"/>
      <c r="H90" s="184"/>
      <c r="I90" s="184"/>
      <c r="J90" s="184"/>
      <c r="K90" s="184"/>
      <c r="L90" s="184"/>
      <c r="M90" s="184"/>
      <c r="N90" s="184"/>
      <c r="O90" s="184"/>
      <c r="P90" s="184"/>
      <c r="Q90" s="184"/>
      <c r="R90" s="184"/>
      <c r="S90" s="184"/>
      <c r="T90" s="184"/>
      <c r="U90" s="184"/>
      <c r="V90" s="184"/>
      <c r="W90" s="184"/>
      <c r="X90" s="184"/>
      <c r="Y90" s="184"/>
      <c r="Z90" s="184"/>
      <c r="AA90" s="184"/>
      <c r="AB90" s="184"/>
      <c r="AC90" s="184"/>
      <c r="AD90" s="184"/>
      <c r="AE90" s="184"/>
      <c r="AF90" s="184"/>
      <c r="AG90" s="184"/>
      <c r="AH90" s="184"/>
      <c r="AI90" s="184"/>
      <c r="AJ90" s="184"/>
      <c r="AK90" s="184"/>
      <c r="AL90" s="184"/>
      <c r="AM90" s="184"/>
      <c r="AN90" s="184"/>
      <c r="AO90" s="184"/>
      <c r="AP90" s="184"/>
      <c r="AQ90" s="184"/>
      <c r="AR90" s="184"/>
      <c r="AS90" s="184"/>
      <c r="AT90" s="184"/>
      <c r="AU90" s="184"/>
      <c r="AV90" s="184"/>
      <c r="AW90" s="184"/>
      <c r="AX90" s="184"/>
      <c r="AY90" s="184"/>
      <c r="AZ90" s="184"/>
      <c r="BA90" s="184"/>
      <c r="BB90" s="184"/>
      <c r="BC90" s="184"/>
      <c r="BD90" s="184"/>
      <c r="BE90" s="184"/>
      <c r="BF90" s="184"/>
      <c r="BG90" s="184"/>
      <c r="BH90" s="184"/>
      <c r="BI90" s="184"/>
      <c r="BJ90" s="184"/>
      <c r="BK90" s="184"/>
      <c r="BL90" s="184"/>
      <c r="BM90" s="184"/>
      <c r="BN90" s="184"/>
      <c r="BO90" s="184"/>
      <c r="BP90" s="184"/>
      <c r="BQ90" s="184"/>
      <c r="BR90" s="184"/>
      <c r="BS90" s="187"/>
      <c r="BT90" s="187"/>
      <c r="BU90" s="187"/>
      <c r="BV90" s="187"/>
      <c r="BW90" s="184"/>
      <c r="BX90" s="184"/>
      <c r="BY90" s="184"/>
      <c r="BZ90" s="199"/>
      <c r="CA90" s="184"/>
      <c r="CB90" s="184"/>
      <c r="CC90" s="184"/>
      <c r="CD90" s="184"/>
      <c r="CE90" s="184"/>
      <c r="CF90" s="190">
        <v>36759.360000000001</v>
      </c>
      <c r="CG90" s="191">
        <v>36935.609999999993</v>
      </c>
      <c r="CH90" s="184">
        <v>0</v>
      </c>
      <c r="CM90" s="179"/>
      <c r="CN90" s="44" t="str">
        <f t="shared" si="218"/>
        <v>ch</v>
      </c>
      <c r="CO90" s="181"/>
      <c r="CP90" s="180"/>
      <c r="CQ90" s="180"/>
      <c r="CR90" s="180"/>
      <c r="CT90" s="48" t="s">
        <v>192</v>
      </c>
      <c r="CU90" s="131">
        <f t="shared" ca="1" si="132"/>
        <v>-4.8751062927920534</v>
      </c>
      <c r="CV90" s="131">
        <f t="shared" ca="1" si="128"/>
        <v>-4.419011232489189</v>
      </c>
      <c r="CW90" s="131"/>
      <c r="CX90" s="132">
        <f t="shared" ca="1" si="80"/>
        <v>0.4560950603028644</v>
      </c>
      <c r="CY90" s="132"/>
      <c r="DB90" s="2">
        <f t="shared" si="43"/>
        <v>90</v>
      </c>
      <c r="DC90" s="44" t="str">
        <f t="shared" si="241"/>
        <v>DataGrowthRates!cf90</v>
      </c>
      <c r="DD90" s="44"/>
      <c r="DE90" s="44" t="str">
        <f t="shared" si="228"/>
        <v>DataGrowthRates!cg90</v>
      </c>
      <c r="DF90" s="44"/>
      <c r="DH90" s="48" t="s">
        <v>192</v>
      </c>
      <c r="DI90" s="170">
        <f t="shared" ref="DI90" ca="1" si="245">INDIRECT(DC90)/1000</f>
        <v>36.759360000000001</v>
      </c>
      <c r="DJ90" s="170">
        <f t="shared" ref="DJ90" ca="1" si="246">INDIRECT(DD86)/1000</f>
        <v>38.643259999999998</v>
      </c>
      <c r="DK90" s="170">
        <f t="shared" ref="DK90" ca="1" si="247">(DI90-DJ90)*100/DJ90</f>
        <v>-4.8751062927920605</v>
      </c>
      <c r="DL90" s="170">
        <f t="shared" ca="1" si="110"/>
        <v>36.93560999999999</v>
      </c>
      <c r="DM90" s="170"/>
      <c r="DN90" s="170">
        <f t="shared" ca="1" si="111"/>
        <v>0.17624999999998892</v>
      </c>
      <c r="DO90" s="170"/>
      <c r="DP90" s="171">
        <f t="shared" si="167"/>
        <v>36.93560999999999</v>
      </c>
    </row>
    <row r="91" spans="1:120" x14ac:dyDescent="0.3">
      <c r="A91" s="48" t="s">
        <v>193</v>
      </c>
      <c r="B91" s="58"/>
      <c r="C91" s="184"/>
      <c r="D91" s="184"/>
      <c r="E91" s="184"/>
      <c r="F91" s="184"/>
      <c r="G91" s="184"/>
      <c r="H91" s="184"/>
      <c r="I91" s="184"/>
      <c r="J91" s="184"/>
      <c r="K91" s="184"/>
      <c r="L91" s="184"/>
      <c r="M91" s="184"/>
      <c r="N91" s="184"/>
      <c r="O91" s="184"/>
      <c r="P91" s="184"/>
      <c r="Q91" s="184"/>
      <c r="R91" s="184"/>
      <c r="S91" s="184"/>
      <c r="T91" s="184"/>
      <c r="U91" s="184"/>
      <c r="V91" s="184"/>
      <c r="W91" s="184"/>
      <c r="X91" s="184"/>
      <c r="Y91" s="184"/>
      <c r="Z91" s="184"/>
      <c r="AA91" s="184"/>
      <c r="AB91" s="184"/>
      <c r="AC91" s="184"/>
      <c r="AD91" s="184"/>
      <c r="AE91" s="184"/>
      <c r="AF91" s="184"/>
      <c r="AG91" s="184"/>
      <c r="AH91" s="184"/>
      <c r="AI91" s="184"/>
      <c r="AJ91" s="184"/>
      <c r="AK91" s="184"/>
      <c r="AL91" s="184"/>
      <c r="AM91" s="184"/>
      <c r="AN91" s="184"/>
      <c r="AO91" s="184"/>
      <c r="AP91" s="184"/>
      <c r="AQ91" s="184"/>
      <c r="AR91" s="184"/>
      <c r="AS91" s="184"/>
      <c r="AT91" s="184"/>
      <c r="AU91" s="184"/>
      <c r="AV91" s="184"/>
      <c r="AW91" s="184"/>
      <c r="AX91" s="184"/>
      <c r="AY91" s="184"/>
      <c r="AZ91" s="184"/>
      <c r="BA91" s="184"/>
      <c r="BB91" s="184"/>
      <c r="BC91" s="184"/>
      <c r="BD91" s="184"/>
      <c r="BE91" s="184"/>
      <c r="BF91" s="184"/>
      <c r="BG91" s="184"/>
      <c r="BH91" s="184"/>
      <c r="BI91" s="184"/>
      <c r="BJ91" s="184"/>
      <c r="BK91" s="184"/>
      <c r="BL91" s="184"/>
      <c r="BM91" s="184"/>
      <c r="BN91" s="184"/>
      <c r="BO91" s="184"/>
      <c r="BP91" s="184"/>
      <c r="BQ91" s="184"/>
      <c r="BR91" s="184"/>
      <c r="BS91" s="187"/>
      <c r="BT91" s="187"/>
      <c r="BU91" s="187"/>
      <c r="BV91" s="187"/>
      <c r="BW91" s="184"/>
      <c r="BX91" s="184"/>
      <c r="BY91" s="184"/>
      <c r="BZ91" s="199"/>
      <c r="CA91" s="184"/>
      <c r="CB91" s="184"/>
      <c r="CC91" s="184"/>
      <c r="CD91" s="184"/>
      <c r="CE91" s="184"/>
      <c r="CF91" s="184"/>
      <c r="CG91" s="190">
        <v>34501.700000000004</v>
      </c>
      <c r="CH91" s="191">
        <v>0</v>
      </c>
      <c r="CM91" s="179"/>
      <c r="CN91" s="44"/>
      <c r="CO91" s="181"/>
      <c r="CP91" s="180"/>
      <c r="CQ91" s="180"/>
      <c r="CR91" s="180"/>
      <c r="CT91" s="48" t="s">
        <v>193</v>
      </c>
      <c r="CU91" s="131">
        <f t="shared" ca="1" si="132"/>
        <v>-3.8440957609876971</v>
      </c>
      <c r="CV91" s="131"/>
      <c r="CW91" s="131"/>
      <c r="CX91" s="132"/>
      <c r="CY91" s="132"/>
      <c r="DB91" s="2">
        <f t="shared" si="43"/>
        <v>91</v>
      </c>
      <c r="DC91" s="44" t="str">
        <f t="shared" si="241"/>
        <v>DataGrowthRates!cg91</v>
      </c>
      <c r="DD91" s="44"/>
      <c r="DE91" s="44" t="str">
        <f t="shared" si="228"/>
        <v>DataGrowthRates!ch91</v>
      </c>
      <c r="DF91" s="44"/>
      <c r="DH91" s="48" t="s">
        <v>193</v>
      </c>
      <c r="DI91" s="170">
        <f t="shared" ref="DI91" ca="1" si="248">INDIRECT(DC91)/1000</f>
        <v>34.501700000000007</v>
      </c>
      <c r="DJ91" s="170">
        <f t="shared" ref="DJ91" ca="1" si="249">INDIRECT(DD87)/1000</f>
        <v>35.881</v>
      </c>
      <c r="DK91" s="170">
        <f t="shared" ref="DK91" ca="1" si="250">(DI91-DJ91)*100/DJ91</f>
        <v>-3.8440957609876913</v>
      </c>
      <c r="DL91" s="170"/>
      <c r="DM91" s="170"/>
      <c r="DN91" s="170"/>
      <c r="DO91" s="170"/>
      <c r="DP91" s="171">
        <f t="shared" si="167"/>
        <v>34.501700000000007</v>
      </c>
    </row>
    <row r="92" spans="1:120" x14ac:dyDescent="0.3">
      <c r="A92" s="49" t="s">
        <v>194</v>
      </c>
      <c r="B92" s="59"/>
      <c r="C92" s="186"/>
      <c r="D92" s="186"/>
      <c r="E92" s="186"/>
      <c r="F92" s="186"/>
      <c r="G92" s="186"/>
      <c r="H92" s="186"/>
      <c r="I92" s="186"/>
      <c r="J92" s="186"/>
      <c r="K92" s="186"/>
      <c r="L92" s="186"/>
      <c r="M92" s="186"/>
      <c r="N92" s="186"/>
      <c r="O92" s="186"/>
      <c r="P92" s="186"/>
      <c r="Q92" s="186"/>
      <c r="R92" s="186"/>
      <c r="S92" s="186"/>
      <c r="T92" s="186"/>
      <c r="U92" s="186"/>
      <c r="V92" s="186"/>
      <c r="W92" s="186"/>
      <c r="X92" s="186"/>
      <c r="Y92" s="186"/>
      <c r="Z92" s="186"/>
      <c r="AA92" s="186"/>
      <c r="AB92" s="186"/>
      <c r="AC92" s="186"/>
      <c r="AD92" s="186"/>
      <c r="AE92" s="186"/>
      <c r="AF92" s="186"/>
      <c r="AG92" s="186"/>
      <c r="AH92" s="186"/>
      <c r="AI92" s="186"/>
      <c r="AJ92" s="186"/>
      <c r="AK92" s="186"/>
      <c r="AL92" s="186"/>
      <c r="AM92" s="186"/>
      <c r="AN92" s="186"/>
      <c r="AO92" s="186"/>
      <c r="AP92" s="186"/>
      <c r="AQ92" s="186"/>
      <c r="AR92" s="186"/>
      <c r="AS92" s="186"/>
      <c r="AT92" s="186"/>
      <c r="AU92" s="186"/>
      <c r="AV92" s="186"/>
      <c r="AW92" s="186"/>
      <c r="AX92" s="186"/>
      <c r="AY92" s="186"/>
      <c r="AZ92" s="186"/>
      <c r="BA92" s="186"/>
      <c r="BB92" s="186"/>
      <c r="BC92" s="186"/>
      <c r="BD92" s="186"/>
      <c r="BE92" s="186"/>
      <c r="BF92" s="186"/>
      <c r="BG92" s="186"/>
      <c r="BH92" s="186"/>
      <c r="BI92" s="186"/>
      <c r="BJ92" s="186"/>
      <c r="BK92" s="186"/>
      <c r="BL92" s="186"/>
      <c r="BM92" s="186"/>
      <c r="BN92" s="186"/>
      <c r="BO92" s="186"/>
      <c r="BP92" s="186"/>
      <c r="BQ92" s="186"/>
      <c r="BR92" s="186"/>
      <c r="BS92" s="189"/>
      <c r="BT92" s="189"/>
      <c r="BU92" s="189"/>
      <c r="BV92" s="189"/>
      <c r="BW92" s="186"/>
      <c r="BX92" s="186"/>
      <c r="BY92" s="186"/>
      <c r="BZ92" s="200"/>
      <c r="CA92" s="186"/>
      <c r="CB92" s="186"/>
      <c r="CC92" s="186"/>
      <c r="CD92" s="186"/>
      <c r="CE92" s="186"/>
      <c r="CF92" s="186"/>
      <c r="CG92" s="186"/>
      <c r="CH92" s="193">
        <v>0</v>
      </c>
      <c r="CM92" s="179"/>
      <c r="CN92" s="44"/>
      <c r="CO92" s="181"/>
      <c r="CP92" s="180"/>
      <c r="CQ92" s="180"/>
      <c r="CR92" s="180"/>
      <c r="CT92" s="49" t="s">
        <v>194</v>
      </c>
      <c r="CU92" s="133"/>
      <c r="CV92" s="133"/>
      <c r="CW92" s="133"/>
      <c r="CX92" s="134"/>
      <c r="CY92" s="134"/>
      <c r="DB92" s="2">
        <f t="shared" si="43"/>
        <v>92</v>
      </c>
      <c r="DC92" s="44" t="str">
        <f t="shared" si="241"/>
        <v>DataGrowthRates!ch92</v>
      </c>
      <c r="DD92" s="44"/>
      <c r="DE92" s="44"/>
      <c r="DF92" s="44"/>
      <c r="DH92" s="49" t="s">
        <v>194</v>
      </c>
      <c r="DI92" s="172"/>
      <c r="DJ92" s="172"/>
      <c r="DK92" s="172"/>
      <c r="DL92" s="172"/>
      <c r="DM92" s="172"/>
      <c r="DN92" s="172"/>
      <c r="DO92" s="172"/>
      <c r="DP92" s="171"/>
    </row>
    <row r="93" spans="1:120" x14ac:dyDescent="0.3"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1"/>
      <c r="AK93" s="1"/>
      <c r="AL93" s="1"/>
      <c r="AM93" s="1"/>
      <c r="AN93" s="1"/>
      <c r="AO93" s="1"/>
      <c r="AP93" s="1"/>
      <c r="AQ93" s="1"/>
      <c r="AR93" s="1"/>
      <c r="AS93" s="1"/>
      <c r="AT93" s="1"/>
      <c r="AU93" s="1"/>
      <c r="AV93" s="1"/>
      <c r="AW93" s="1"/>
      <c r="AX93" s="1"/>
      <c r="CN93" s="7"/>
      <c r="CO93" s="178"/>
      <c r="CP93" s="7"/>
      <c r="CQ93" s="7"/>
      <c r="CR93" s="7"/>
    </row>
    <row r="94" spans="1:120" x14ac:dyDescent="0.3"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1"/>
      <c r="AK94" s="1"/>
      <c r="AL94" s="1"/>
      <c r="AM94" s="1"/>
      <c r="AN94" s="1"/>
      <c r="AO94" s="1"/>
      <c r="AP94" s="1"/>
      <c r="AQ94" s="1"/>
      <c r="AR94" s="1"/>
      <c r="AS94" s="1"/>
      <c r="AT94" s="1"/>
      <c r="AU94" s="1"/>
      <c r="AV94" s="1"/>
      <c r="AW94" s="1"/>
      <c r="AX94" s="1"/>
      <c r="CN94" s="7"/>
      <c r="CO94" s="178"/>
      <c r="CP94" s="7"/>
      <c r="CQ94" s="7"/>
      <c r="CR94" s="7"/>
    </row>
    <row r="95" spans="1:120" x14ac:dyDescent="0.3">
      <c r="X95" s="2"/>
      <c r="Y95" s="2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1"/>
      <c r="AK95" s="1"/>
      <c r="AL95" s="1"/>
      <c r="AM95" s="1"/>
      <c r="AN95" s="1"/>
      <c r="AO95" s="1"/>
      <c r="AP95" s="1"/>
      <c r="AQ95" s="1"/>
      <c r="AR95" s="1"/>
      <c r="AS95" s="1"/>
      <c r="AT95" s="1"/>
      <c r="AU95" s="1"/>
      <c r="AV95" s="1"/>
      <c r="AW95" s="1"/>
      <c r="AX95" s="1"/>
      <c r="CN95" s="7"/>
      <c r="CO95" s="178"/>
      <c r="CP95" s="7"/>
      <c r="CQ95" s="7"/>
      <c r="CR95" s="7"/>
    </row>
    <row r="96" spans="1:120" x14ac:dyDescent="0.3">
      <c r="X96" s="2"/>
      <c r="Y96" s="2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1"/>
      <c r="AL96" s="1"/>
      <c r="AM96" s="1"/>
      <c r="AN96" s="1"/>
      <c r="AO96" s="1"/>
      <c r="AP96" s="1"/>
      <c r="AQ96" s="1"/>
      <c r="AR96" s="1"/>
      <c r="AS96" s="1"/>
      <c r="AT96" s="1"/>
      <c r="AU96" s="1"/>
      <c r="AV96" s="1"/>
      <c r="AW96" s="1"/>
      <c r="AX96" s="1"/>
      <c r="CN96" s="7"/>
      <c r="CO96" s="178"/>
      <c r="CP96" s="7"/>
      <c r="CQ96" s="7"/>
      <c r="CR96" s="7"/>
    </row>
    <row r="97" spans="1:96" x14ac:dyDescent="0.3">
      <c r="A97" s="61"/>
      <c r="B97" s="61"/>
      <c r="C97" s="61" t="s">
        <v>49</v>
      </c>
      <c r="D97" s="61" t="s">
        <v>50</v>
      </c>
      <c r="E97" s="61" t="s">
        <v>51</v>
      </c>
      <c r="F97" s="61" t="s">
        <v>52</v>
      </c>
      <c r="G97" s="61" t="s">
        <v>49</v>
      </c>
      <c r="H97" s="61" t="s">
        <v>50</v>
      </c>
      <c r="I97" s="61" t="s">
        <v>51</v>
      </c>
      <c r="J97" s="61" t="s">
        <v>52</v>
      </c>
      <c r="K97" s="61" t="s">
        <v>49</v>
      </c>
      <c r="L97" s="61" t="s">
        <v>50</v>
      </c>
      <c r="M97" s="61" t="s">
        <v>51</v>
      </c>
      <c r="N97" s="61" t="s">
        <v>52</v>
      </c>
      <c r="O97" s="61" t="s">
        <v>49</v>
      </c>
      <c r="P97" s="61" t="s">
        <v>50</v>
      </c>
      <c r="Q97" s="61" t="s">
        <v>51</v>
      </c>
      <c r="R97" s="61" t="s">
        <v>52</v>
      </c>
      <c r="S97" s="61" t="s">
        <v>49</v>
      </c>
      <c r="T97" s="61" t="s">
        <v>50</v>
      </c>
      <c r="U97" s="61" t="s">
        <v>51</v>
      </c>
      <c r="V97" s="61" t="s">
        <v>52</v>
      </c>
      <c r="W97" s="61" t="s">
        <v>49</v>
      </c>
      <c r="X97" s="61" t="s">
        <v>50</v>
      </c>
      <c r="Y97" s="61" t="s">
        <v>51</v>
      </c>
      <c r="Z97" s="61" t="s">
        <v>52</v>
      </c>
      <c r="AA97" s="61" t="s">
        <v>49</v>
      </c>
      <c r="AB97" s="61" t="s">
        <v>50</v>
      </c>
      <c r="AC97" s="61" t="s">
        <v>51</v>
      </c>
      <c r="AD97" s="61" t="s">
        <v>52</v>
      </c>
      <c r="AE97" s="61" t="s">
        <v>49</v>
      </c>
      <c r="AF97" s="61" t="s">
        <v>50</v>
      </c>
      <c r="AG97" s="61" t="s">
        <v>51</v>
      </c>
      <c r="AH97" s="61" t="s">
        <v>52</v>
      </c>
      <c r="AI97" s="61" t="s">
        <v>49</v>
      </c>
      <c r="AJ97" s="61" t="s">
        <v>50</v>
      </c>
      <c r="AK97" s="61" t="s">
        <v>51</v>
      </c>
      <c r="AL97" s="61" t="s">
        <v>52</v>
      </c>
      <c r="AM97" s="61" t="s">
        <v>49</v>
      </c>
      <c r="AN97" s="61" t="s">
        <v>50</v>
      </c>
      <c r="AO97" s="61" t="s">
        <v>51</v>
      </c>
      <c r="AP97" s="61" t="s">
        <v>52</v>
      </c>
      <c r="AQ97" s="116" t="s">
        <v>49</v>
      </c>
      <c r="AR97" s="116" t="s">
        <v>50</v>
      </c>
      <c r="AS97" s="116" t="s">
        <v>51</v>
      </c>
      <c r="AT97" s="116" t="s">
        <v>52</v>
      </c>
      <c r="AU97" s="116" t="s">
        <v>49</v>
      </c>
      <c r="AV97" s="116" t="s">
        <v>50</v>
      </c>
      <c r="AW97" s="116" t="s">
        <v>51</v>
      </c>
      <c r="AX97" s="116" t="s">
        <v>52</v>
      </c>
      <c r="AY97" s="116" t="s">
        <v>49</v>
      </c>
      <c r="AZ97" s="116" t="s">
        <v>50</v>
      </c>
      <c r="BA97" s="116" t="s">
        <v>51</v>
      </c>
      <c r="BB97" s="116" t="s">
        <v>52</v>
      </c>
      <c r="BC97" s="116" t="s">
        <v>49</v>
      </c>
      <c r="BD97" s="116" t="s">
        <v>50</v>
      </c>
      <c r="BE97" s="116" t="s">
        <v>51</v>
      </c>
      <c r="BF97" s="116" t="s">
        <v>52</v>
      </c>
      <c r="BG97" s="116" t="s">
        <v>49</v>
      </c>
      <c r="BH97" s="116" t="s">
        <v>50</v>
      </c>
      <c r="BI97" s="116" t="s">
        <v>51</v>
      </c>
      <c r="BJ97" s="116" t="s">
        <v>52</v>
      </c>
      <c r="BK97" s="116" t="s">
        <v>49</v>
      </c>
      <c r="BL97" s="116" t="s">
        <v>50</v>
      </c>
      <c r="BM97" s="116" t="s">
        <v>51</v>
      </c>
      <c r="BN97" s="116" t="s">
        <v>52</v>
      </c>
      <c r="BO97" s="116" t="s">
        <v>49</v>
      </c>
      <c r="BP97" s="116" t="s">
        <v>50</v>
      </c>
      <c r="BQ97" s="116" t="s">
        <v>51</v>
      </c>
      <c r="BR97" s="116" t="s">
        <v>52</v>
      </c>
      <c r="BS97" s="51" t="str">
        <f>BS2</f>
        <v>Q1</v>
      </c>
      <c r="BT97" s="51" t="str">
        <f t="shared" ref="BT97:BZ98" si="251">BT2</f>
        <v>Q2</v>
      </c>
      <c r="BU97" s="51" t="str">
        <f t="shared" si="251"/>
        <v>Q3</v>
      </c>
      <c r="BV97" s="51" t="str">
        <f t="shared" si="251"/>
        <v>Q4</v>
      </c>
      <c r="BW97" s="51" t="str">
        <f t="shared" si="251"/>
        <v>Q1</v>
      </c>
      <c r="BX97" s="51" t="str">
        <f t="shared" si="251"/>
        <v>Q2</v>
      </c>
      <c r="BY97" s="51" t="str">
        <f t="shared" si="251"/>
        <v>Q3</v>
      </c>
      <c r="BZ97" s="51" t="str">
        <f t="shared" si="251"/>
        <v>Q4</v>
      </c>
      <c r="CA97" s="51" t="str">
        <f t="shared" ref="CA97:CD97" si="252">CA2</f>
        <v>Q1</v>
      </c>
      <c r="CB97" s="51" t="str">
        <f t="shared" si="252"/>
        <v>Q2</v>
      </c>
      <c r="CC97" s="51" t="str">
        <f t="shared" si="252"/>
        <v>Q3</v>
      </c>
      <c r="CD97" s="51" t="str">
        <f t="shared" si="252"/>
        <v>Q4</v>
      </c>
      <c r="CE97" s="51" t="str">
        <f t="shared" ref="CE97:CH97" si="253">CE2</f>
        <v>Q1</v>
      </c>
      <c r="CF97" s="51" t="str">
        <f t="shared" si="253"/>
        <v>Q2</v>
      </c>
      <c r="CG97" s="51" t="str">
        <f t="shared" si="253"/>
        <v>Q3</v>
      </c>
      <c r="CH97" s="51" t="str">
        <f t="shared" si="253"/>
        <v>Q4</v>
      </c>
      <c r="CN97" s="7"/>
      <c r="CO97" s="178"/>
      <c r="CP97" s="7"/>
      <c r="CQ97" s="7"/>
      <c r="CR97" s="7"/>
    </row>
    <row r="98" spans="1:96" ht="13.5" thickBot="1" x14ac:dyDescent="0.35">
      <c r="A98" s="41" t="s">
        <v>20</v>
      </c>
      <c r="B98" s="173"/>
      <c r="C98" s="52">
        <v>38504</v>
      </c>
      <c r="D98" s="52">
        <v>38596</v>
      </c>
      <c r="E98" s="52">
        <v>38687</v>
      </c>
      <c r="F98" s="52">
        <v>38777</v>
      </c>
      <c r="G98" s="52">
        <v>38869</v>
      </c>
      <c r="H98" s="52">
        <v>38961</v>
      </c>
      <c r="I98" s="52">
        <v>39052</v>
      </c>
      <c r="J98" s="52">
        <v>39142</v>
      </c>
      <c r="K98" s="52">
        <v>39234</v>
      </c>
      <c r="L98" s="52">
        <v>39326</v>
      </c>
      <c r="M98" s="52">
        <v>39417</v>
      </c>
      <c r="N98" s="52">
        <v>39508</v>
      </c>
      <c r="O98" s="52">
        <v>39600</v>
      </c>
      <c r="P98" s="52">
        <v>39692</v>
      </c>
      <c r="Q98" s="52">
        <v>39783</v>
      </c>
      <c r="R98" s="52">
        <v>39873</v>
      </c>
      <c r="S98" s="52">
        <v>39965</v>
      </c>
      <c r="T98" s="52">
        <v>40057</v>
      </c>
      <c r="U98" s="52">
        <v>40148</v>
      </c>
      <c r="V98" s="52">
        <v>40238</v>
      </c>
      <c r="W98" s="52">
        <v>40330</v>
      </c>
      <c r="X98" s="52">
        <v>40422</v>
      </c>
      <c r="Y98" s="52">
        <v>40513</v>
      </c>
      <c r="Z98" s="52">
        <v>40603</v>
      </c>
      <c r="AA98" s="52">
        <v>40695</v>
      </c>
      <c r="AB98" s="52">
        <v>40787</v>
      </c>
      <c r="AC98" s="52">
        <v>40878</v>
      </c>
      <c r="AD98" s="52">
        <v>40969</v>
      </c>
      <c r="AE98" s="52">
        <v>41061</v>
      </c>
      <c r="AF98" s="52">
        <v>41153</v>
      </c>
      <c r="AG98" s="52">
        <v>41244</v>
      </c>
      <c r="AH98" s="52">
        <v>41334</v>
      </c>
      <c r="AI98" s="52">
        <v>41426</v>
      </c>
      <c r="AJ98" s="52">
        <v>41518</v>
      </c>
      <c r="AK98" s="52">
        <v>41609</v>
      </c>
      <c r="AL98" s="52">
        <v>41699</v>
      </c>
      <c r="AM98" s="52">
        <v>41791</v>
      </c>
      <c r="AN98" s="52">
        <v>41883</v>
      </c>
      <c r="AO98" s="52">
        <v>41974</v>
      </c>
      <c r="AP98" s="52">
        <v>42064</v>
      </c>
      <c r="AQ98" s="52">
        <v>42156</v>
      </c>
      <c r="AR98" s="52">
        <v>42248</v>
      </c>
      <c r="AS98" s="52">
        <v>42339</v>
      </c>
      <c r="AT98" s="52">
        <v>42430</v>
      </c>
      <c r="AU98" s="52">
        <v>42522</v>
      </c>
      <c r="AV98" s="52">
        <v>42614</v>
      </c>
      <c r="AW98" s="52">
        <v>42705</v>
      </c>
      <c r="AX98" s="52">
        <v>42795</v>
      </c>
      <c r="AY98" s="52">
        <v>42887</v>
      </c>
      <c r="AZ98" s="52">
        <v>42979</v>
      </c>
      <c r="BA98" s="52">
        <v>43070</v>
      </c>
      <c r="BB98" s="52">
        <v>43160</v>
      </c>
      <c r="BC98" s="52">
        <v>43252</v>
      </c>
      <c r="BD98" s="52">
        <v>43344</v>
      </c>
      <c r="BE98" s="52">
        <v>43435</v>
      </c>
      <c r="BF98" s="52">
        <v>43525</v>
      </c>
      <c r="BG98" s="52">
        <v>43617</v>
      </c>
      <c r="BH98" s="52">
        <v>43709</v>
      </c>
      <c r="BI98" s="52">
        <v>43800</v>
      </c>
      <c r="BJ98" s="52">
        <v>43891</v>
      </c>
      <c r="BK98" s="52">
        <v>43983</v>
      </c>
      <c r="BL98" s="52">
        <v>44075</v>
      </c>
      <c r="BM98" s="52">
        <v>44166</v>
      </c>
      <c r="BN98" s="52">
        <v>44256</v>
      </c>
      <c r="BO98" s="52">
        <v>44348</v>
      </c>
      <c r="BP98" s="52">
        <v>44440</v>
      </c>
      <c r="BQ98" s="52">
        <v>44531</v>
      </c>
      <c r="BR98" s="52">
        <v>44621</v>
      </c>
      <c r="BS98" s="52">
        <f>BS3</f>
        <v>44713</v>
      </c>
      <c r="BT98" s="52">
        <f t="shared" si="251"/>
        <v>44805</v>
      </c>
      <c r="BU98" s="52">
        <f t="shared" si="251"/>
        <v>44896</v>
      </c>
      <c r="BV98" s="52">
        <f t="shared" si="251"/>
        <v>44986</v>
      </c>
      <c r="BW98" s="52">
        <f t="shared" si="251"/>
        <v>45078</v>
      </c>
      <c r="BX98" s="52">
        <f t="shared" si="251"/>
        <v>45170</v>
      </c>
      <c r="BY98" s="52">
        <f t="shared" si="251"/>
        <v>45261</v>
      </c>
      <c r="BZ98" s="52">
        <f t="shared" si="251"/>
        <v>45352</v>
      </c>
      <c r="CA98" s="52">
        <f t="shared" ref="CA98:CD98" si="254">CA3</f>
        <v>45444</v>
      </c>
      <c r="CB98" s="52">
        <f t="shared" si="254"/>
        <v>45536</v>
      </c>
      <c r="CC98" s="52">
        <f t="shared" si="254"/>
        <v>45627</v>
      </c>
      <c r="CD98" s="52">
        <f t="shared" si="254"/>
        <v>45717</v>
      </c>
      <c r="CE98" s="52">
        <f t="shared" ref="CE98:CH98" si="255">CE3</f>
        <v>45809</v>
      </c>
      <c r="CF98" s="52">
        <f t="shared" si="255"/>
        <v>45901</v>
      </c>
      <c r="CG98" s="52">
        <f t="shared" si="255"/>
        <v>45992</v>
      </c>
      <c r="CH98" s="52">
        <f t="shared" si="255"/>
        <v>46082</v>
      </c>
      <c r="CN98" s="7"/>
      <c r="CO98" s="178"/>
      <c r="CP98" s="7"/>
      <c r="CQ98" s="7"/>
      <c r="CR98" s="7"/>
    </row>
    <row r="99" spans="1:96" ht="13.5" thickBot="1" x14ac:dyDescent="0.35">
      <c r="A99" s="62" t="s">
        <v>83</v>
      </c>
      <c r="B99" s="62"/>
      <c r="C99" s="62"/>
      <c r="D99" s="62"/>
      <c r="E99" s="62"/>
      <c r="F99" s="62"/>
      <c r="G99" s="62"/>
      <c r="H99" s="62"/>
      <c r="I99" s="62"/>
      <c r="J99" s="62"/>
      <c r="K99" s="62"/>
      <c r="L99" s="62"/>
      <c r="M99" s="62"/>
      <c r="N99" s="62"/>
      <c r="O99" s="62"/>
      <c r="P99" s="62"/>
      <c r="Q99" s="62"/>
      <c r="R99" s="62"/>
      <c r="S99" s="62"/>
      <c r="T99" s="62"/>
      <c r="U99" s="62"/>
      <c r="V99" s="62"/>
      <c r="W99" s="62"/>
      <c r="X99" s="62"/>
      <c r="Y99" s="62"/>
      <c r="Z99" s="62"/>
      <c r="AA99" s="89"/>
      <c r="AB99" s="89"/>
      <c r="AC99" s="89"/>
      <c r="AD99" s="89"/>
      <c r="AE99" s="89"/>
      <c r="AF99" s="89"/>
      <c r="AG99" s="89"/>
      <c r="AH99" s="89"/>
      <c r="AI99" s="89"/>
      <c r="AJ99" s="89"/>
      <c r="AK99" s="89"/>
      <c r="AL99" s="89"/>
      <c r="AM99" s="89"/>
      <c r="AN99" s="89"/>
      <c r="AO99" s="89"/>
      <c r="AP99" s="89"/>
      <c r="AQ99" s="89"/>
      <c r="AR99" s="89"/>
      <c r="AS99" s="89"/>
      <c r="AT99" s="89"/>
      <c r="AU99" s="89"/>
      <c r="AV99" s="89"/>
      <c r="AW99" s="89"/>
      <c r="AX99" s="41"/>
      <c r="AY99" s="41"/>
      <c r="AZ99" s="41"/>
      <c r="BA99" s="41"/>
      <c r="BB99" s="41"/>
      <c r="BC99" s="41"/>
      <c r="BD99" s="41"/>
      <c r="BE99" s="41"/>
      <c r="BF99" s="41"/>
      <c r="BG99" s="41"/>
      <c r="BH99" s="41"/>
      <c r="BI99" s="41"/>
      <c r="BJ99" s="41"/>
      <c r="BK99" s="41"/>
      <c r="BL99" s="41"/>
      <c r="BM99" s="41"/>
      <c r="BN99" s="41"/>
      <c r="BO99" s="41"/>
      <c r="BP99" s="41"/>
      <c r="BQ99" s="41"/>
      <c r="BR99" s="41"/>
      <c r="BS99" s="41"/>
      <c r="BT99" s="41"/>
      <c r="BU99" s="41"/>
      <c r="BV99" s="41"/>
      <c r="BW99" s="41"/>
      <c r="BX99" s="41"/>
      <c r="BY99" s="41"/>
      <c r="BZ99" s="41"/>
      <c r="CA99" s="41"/>
      <c r="CB99" s="41"/>
      <c r="CC99" s="41"/>
      <c r="CD99" s="41"/>
      <c r="CE99" s="41"/>
      <c r="CF99" s="41"/>
      <c r="CG99" s="41"/>
      <c r="CH99" s="41"/>
      <c r="CN99" s="7"/>
      <c r="CO99" s="178"/>
      <c r="CP99" s="7"/>
      <c r="CQ99" s="7"/>
      <c r="CR99" s="7"/>
    </row>
    <row r="100" spans="1:96" x14ac:dyDescent="0.3">
      <c r="A100" s="48" t="s">
        <v>12</v>
      </c>
      <c r="B100" s="42"/>
      <c r="C100" s="108">
        <f t="shared" ref="C100:AX100" si="256">IF(OR(C5=0,C9=0),"",(C9-C5)*100/C5)</f>
        <v>0.21468809649028878</v>
      </c>
      <c r="D100" s="109">
        <f t="shared" si="256"/>
        <v>0.40475485893376106</v>
      </c>
      <c r="E100" s="107">
        <f t="shared" si="256"/>
        <v>0.17877552520670933</v>
      </c>
      <c r="F100" s="107">
        <f t="shared" si="256"/>
        <v>-0.43222528556334261</v>
      </c>
      <c r="G100" s="125">
        <f t="shared" si="256"/>
        <v>-0.87160677162872469</v>
      </c>
      <c r="H100" s="107">
        <f t="shared" si="256"/>
        <v>-0.83628500311489962</v>
      </c>
      <c r="I100" s="107">
        <f t="shared" si="256"/>
        <v>-0.83628500311489962</v>
      </c>
      <c r="J100" s="107">
        <f t="shared" si="256"/>
        <v>-0.83628500311489962</v>
      </c>
      <c r="K100" s="107">
        <f t="shared" si="256"/>
        <v>-1.5228320440563472</v>
      </c>
      <c r="L100" s="107">
        <f t="shared" si="256"/>
        <v>-1.7928251126438772</v>
      </c>
      <c r="M100" s="107">
        <f t="shared" si="256"/>
        <v>-1.7928251126438772</v>
      </c>
      <c r="N100" s="107">
        <f t="shared" si="256"/>
        <v>-1.7928251126438772</v>
      </c>
      <c r="O100" s="107">
        <f t="shared" si="256"/>
        <v>-1.7928251126438772</v>
      </c>
      <c r="P100" s="107">
        <f t="shared" si="256"/>
        <v>-1.8194142795172588</v>
      </c>
      <c r="Q100" s="107">
        <f t="shared" si="256"/>
        <v>-1.8194142795172588</v>
      </c>
      <c r="R100" s="107">
        <f t="shared" si="256"/>
        <v>-1.8194142795172588</v>
      </c>
      <c r="S100" s="107">
        <f t="shared" si="256"/>
        <v>-1.8194142795172588</v>
      </c>
      <c r="T100" s="107">
        <f t="shared" si="256"/>
        <v>-1.7707677373957535</v>
      </c>
      <c r="U100" s="107">
        <f t="shared" si="256"/>
        <v>-1.7707677373957535</v>
      </c>
      <c r="V100" s="107">
        <f t="shared" si="256"/>
        <v>-1.7707677373957535</v>
      </c>
      <c r="W100" s="107">
        <f t="shared" si="256"/>
        <v>-1.7479445751828673</v>
      </c>
      <c r="X100" s="107">
        <f t="shared" si="256"/>
        <v>-1.81565058446407</v>
      </c>
      <c r="Y100" s="107">
        <f t="shared" si="256"/>
        <v>-1.81565058446407</v>
      </c>
      <c r="Z100" s="107">
        <f t="shared" si="256"/>
        <v>-1.81565058446407</v>
      </c>
      <c r="AA100" s="107">
        <f t="shared" si="256"/>
        <v>-1.8089429203183227</v>
      </c>
      <c r="AB100" s="107">
        <f t="shared" si="256"/>
        <v>-1.808850387880182</v>
      </c>
      <c r="AC100" s="107">
        <f t="shared" si="256"/>
        <v>-1.808850387880182</v>
      </c>
      <c r="AD100" s="107">
        <f t="shared" si="256"/>
        <v>-1.808850387880182</v>
      </c>
      <c r="AE100" s="107">
        <f t="shared" si="256"/>
        <v>-0.62434897631662389</v>
      </c>
      <c r="AF100" s="107">
        <f t="shared" si="256"/>
        <v>-0.62434897631662389</v>
      </c>
      <c r="AG100" s="107">
        <f t="shared" si="256"/>
        <v>-0.62434897631662389</v>
      </c>
      <c r="AH100" s="107">
        <f t="shared" si="256"/>
        <v>-0.62434897631662389</v>
      </c>
      <c r="AI100" s="107">
        <f t="shared" si="256"/>
        <v>-0.62434897631662389</v>
      </c>
      <c r="AJ100" s="107">
        <f t="shared" si="256"/>
        <v>-0.62434897631662389</v>
      </c>
      <c r="AK100" s="107">
        <f t="shared" si="256"/>
        <v>-0.62434897631662389</v>
      </c>
      <c r="AL100" s="107">
        <f t="shared" si="256"/>
        <v>-0.62434897631662389</v>
      </c>
      <c r="AM100" s="107">
        <f t="shared" si="256"/>
        <v>-0.62994622223194274</v>
      </c>
      <c r="AN100" s="107">
        <f t="shared" si="256"/>
        <v>-0.62994622223194274</v>
      </c>
      <c r="AO100" s="107">
        <f t="shared" si="256"/>
        <v>-0.62994622223194274</v>
      </c>
      <c r="AP100" s="107">
        <f t="shared" si="256"/>
        <v>-0.62994622223194274</v>
      </c>
      <c r="AQ100" s="107">
        <f t="shared" si="256"/>
        <v>-0.62994622223194274</v>
      </c>
      <c r="AR100" s="107">
        <f t="shared" si="256"/>
        <v>-0.62994622223194274</v>
      </c>
      <c r="AS100" s="107">
        <f t="shared" si="256"/>
        <v>-0.62994622223194274</v>
      </c>
      <c r="AT100" s="107">
        <f t="shared" si="256"/>
        <v>-0.62994622223194274</v>
      </c>
      <c r="AU100" s="107">
        <f t="shared" si="256"/>
        <v>-0.62994622223194274</v>
      </c>
      <c r="AV100" s="107">
        <f t="shared" si="256"/>
        <v>-0.62994622223194274</v>
      </c>
      <c r="AW100" s="107">
        <f t="shared" si="256"/>
        <v>-0.62994622223194274</v>
      </c>
      <c r="AX100" s="107">
        <f t="shared" si="256"/>
        <v>-0.62994622223194274</v>
      </c>
      <c r="AY100" s="107">
        <f t="shared" ref="AY100:BZ100" si="257">IF(OR(AY5=0,AY9=0),"",(AY9-AY5)*100/AY5)</f>
        <v>-0.62994622223194274</v>
      </c>
      <c r="AZ100" s="107">
        <f t="shared" si="257"/>
        <v>-0.62994622223194274</v>
      </c>
      <c r="BA100" s="107">
        <f t="shared" si="257"/>
        <v>-0.62994622223194274</v>
      </c>
      <c r="BB100" s="107">
        <f t="shared" si="257"/>
        <v>-0.62994622223194274</v>
      </c>
      <c r="BC100" s="107">
        <f t="shared" si="257"/>
        <v>-0.62994622223194274</v>
      </c>
      <c r="BD100" s="107">
        <f t="shared" si="257"/>
        <v>-0.62994622223194274</v>
      </c>
      <c r="BE100" s="107">
        <f t="shared" si="257"/>
        <v>-0.62994622223194274</v>
      </c>
      <c r="BF100" s="107">
        <f t="shared" si="257"/>
        <v>-0.62994622223194274</v>
      </c>
      <c r="BG100" s="107">
        <f t="shared" si="257"/>
        <v>-0.62994622223194274</v>
      </c>
      <c r="BH100" s="107">
        <f t="shared" si="257"/>
        <v>-0.62994622223194274</v>
      </c>
      <c r="BI100" s="107">
        <f t="shared" si="257"/>
        <v>-0.62994622223194274</v>
      </c>
      <c r="BJ100" s="107">
        <f t="shared" si="257"/>
        <v>-0.62994622223194274</v>
      </c>
      <c r="BK100" s="107">
        <f t="shared" si="257"/>
        <v>-0.62994622223194274</v>
      </c>
      <c r="BL100" s="107">
        <f t="shared" si="257"/>
        <v>-0.62994622223194274</v>
      </c>
      <c r="BM100" s="107">
        <f t="shared" si="257"/>
        <v>-0.62994622223194274</v>
      </c>
      <c r="BN100" s="107">
        <f t="shared" si="257"/>
        <v>-0.62995282236456318</v>
      </c>
      <c r="BO100" s="107">
        <f t="shared" si="257"/>
        <v>-0.62995282236456318</v>
      </c>
      <c r="BP100" s="107">
        <f t="shared" si="257"/>
        <v>-0.62995282236456318</v>
      </c>
      <c r="BQ100" s="107">
        <f t="shared" si="257"/>
        <v>-0.62995282236456318</v>
      </c>
      <c r="BR100" s="107">
        <f t="shared" si="257"/>
        <v>-0.62995282236456318</v>
      </c>
      <c r="BS100" s="107">
        <f t="shared" si="257"/>
        <v>-0.62995282236456318</v>
      </c>
      <c r="BT100" s="107">
        <f t="shared" si="257"/>
        <v>-0.62995282236456318</v>
      </c>
      <c r="BU100" s="107">
        <f t="shared" si="257"/>
        <v>-0.62995282236456318</v>
      </c>
      <c r="BV100" s="107">
        <f t="shared" si="257"/>
        <v>-0.62995282236456318</v>
      </c>
      <c r="BW100" s="107">
        <f t="shared" si="257"/>
        <v>-0.62995282236456318</v>
      </c>
      <c r="BX100" s="107">
        <f t="shared" si="257"/>
        <v>-0.62995282236456318</v>
      </c>
      <c r="BY100" s="107">
        <f t="shared" si="257"/>
        <v>-0.62995282236456318</v>
      </c>
      <c r="BZ100" s="107">
        <f t="shared" si="257"/>
        <v>-0.62995282236456318</v>
      </c>
      <c r="CA100" s="107">
        <f t="shared" ref="CA100:CD100" si="258">IF(OR(CA5=0,CA9=0),"",(CA9-CA5)*100/CA5)</f>
        <v>-0.62995282236456318</v>
      </c>
      <c r="CB100" s="107">
        <f t="shared" si="258"/>
        <v>-0.62995282236456318</v>
      </c>
      <c r="CC100" s="107">
        <f t="shared" si="258"/>
        <v>-0.62995282236456318</v>
      </c>
      <c r="CD100" s="107">
        <f t="shared" si="258"/>
        <v>-0.62995282236456318</v>
      </c>
      <c r="CE100" s="107">
        <f t="shared" ref="CE100:CH100" si="259">IF(OR(CE5=0,CE9=0),"",(CE9-CE5)*100/CE5)</f>
        <v>-0.62995282236456318</v>
      </c>
      <c r="CF100" s="107">
        <f t="shared" si="259"/>
        <v>-0.62995282236456318</v>
      </c>
      <c r="CG100" s="107">
        <f t="shared" si="259"/>
        <v>-0.62995282236456318</v>
      </c>
      <c r="CH100" s="107" t="str">
        <f t="shared" si="259"/>
        <v/>
      </c>
      <c r="CN100" s="7"/>
      <c r="CO100" s="178"/>
      <c r="CP100" s="7"/>
      <c r="CQ100" s="7"/>
      <c r="CR100" s="7"/>
    </row>
    <row r="101" spans="1:96" x14ac:dyDescent="0.3">
      <c r="A101" s="48" t="s">
        <v>13</v>
      </c>
      <c r="B101" s="42"/>
      <c r="C101" s="107" t="str">
        <f t="shared" ref="C101:AW101" si="260">IF(OR(C6=0,C10=0),"",(C10-C6)*100/C6)</f>
        <v/>
      </c>
      <c r="D101" s="108">
        <f t="shared" si="260"/>
        <v>-0.59177175563920514</v>
      </c>
      <c r="E101" s="109">
        <f t="shared" si="260"/>
        <v>-0.1695379841921999</v>
      </c>
      <c r="F101" s="107">
        <f t="shared" si="260"/>
        <v>1.308583427705269</v>
      </c>
      <c r="G101" s="107">
        <f t="shared" si="260"/>
        <v>1.7613325404617046</v>
      </c>
      <c r="H101" s="125">
        <f t="shared" si="260"/>
        <v>2.1516235280103015</v>
      </c>
      <c r="I101" s="107">
        <f t="shared" si="260"/>
        <v>2.1516235280103015</v>
      </c>
      <c r="J101" s="107">
        <f t="shared" si="260"/>
        <v>2.1516235280103015</v>
      </c>
      <c r="K101" s="107">
        <f t="shared" si="260"/>
        <v>3.5636831374142708</v>
      </c>
      <c r="L101" s="107">
        <f t="shared" si="260"/>
        <v>3.9832085880642087</v>
      </c>
      <c r="M101" s="107">
        <f t="shared" si="260"/>
        <v>3.9832085880642087</v>
      </c>
      <c r="N101" s="107">
        <f t="shared" si="260"/>
        <v>3.9832085880642087</v>
      </c>
      <c r="O101" s="107">
        <f t="shared" si="260"/>
        <v>3.9832085880642087</v>
      </c>
      <c r="P101" s="107">
        <f t="shared" si="260"/>
        <v>3.9958456819045916</v>
      </c>
      <c r="Q101" s="107">
        <f t="shared" si="260"/>
        <v>3.9958456819045916</v>
      </c>
      <c r="R101" s="107">
        <f t="shared" si="260"/>
        <v>3.9958456819045916</v>
      </c>
      <c r="S101" s="107">
        <f t="shared" si="260"/>
        <v>3.9958456819045916</v>
      </c>
      <c r="T101" s="107">
        <f t="shared" si="260"/>
        <v>4.067981631547247</v>
      </c>
      <c r="U101" s="107">
        <f t="shared" si="260"/>
        <v>4.067981631547247</v>
      </c>
      <c r="V101" s="107">
        <f t="shared" si="260"/>
        <v>4.067981631547247</v>
      </c>
      <c r="W101" s="107">
        <f t="shared" si="260"/>
        <v>4.0960791750813383</v>
      </c>
      <c r="X101" s="107">
        <f t="shared" si="260"/>
        <v>4.1381139563880138</v>
      </c>
      <c r="Y101" s="107">
        <f t="shared" si="260"/>
        <v>4.1381139563880138</v>
      </c>
      <c r="Z101" s="107">
        <f t="shared" si="260"/>
        <v>4.1381139563880138</v>
      </c>
      <c r="AA101" s="107">
        <f t="shared" si="260"/>
        <v>4.1490341973713178</v>
      </c>
      <c r="AB101" s="107">
        <f t="shared" si="260"/>
        <v>4.1489170616381976</v>
      </c>
      <c r="AC101" s="107">
        <f t="shared" si="260"/>
        <v>4.1489170616381976</v>
      </c>
      <c r="AD101" s="107">
        <f t="shared" si="260"/>
        <v>4.1489170616381976</v>
      </c>
      <c r="AE101" s="107">
        <f t="shared" si="260"/>
        <v>4.1489170616381976</v>
      </c>
      <c r="AF101" s="107">
        <f t="shared" si="260"/>
        <v>4.1489170616381976</v>
      </c>
      <c r="AG101" s="107">
        <f t="shared" si="260"/>
        <v>4.1489170616381976</v>
      </c>
      <c r="AH101" s="107">
        <f t="shared" si="260"/>
        <v>4.1489170616381976</v>
      </c>
      <c r="AI101" s="107">
        <f t="shared" si="260"/>
        <v>4.1489170616381976</v>
      </c>
      <c r="AJ101" s="107">
        <f t="shared" si="260"/>
        <v>4.1489170616381976</v>
      </c>
      <c r="AK101" s="107">
        <f t="shared" si="260"/>
        <v>4.1489170616381976</v>
      </c>
      <c r="AL101" s="107">
        <f t="shared" si="260"/>
        <v>4.1489170616381976</v>
      </c>
      <c r="AM101" s="107">
        <f t="shared" si="260"/>
        <v>4.1422271644867301</v>
      </c>
      <c r="AN101" s="107">
        <f t="shared" si="260"/>
        <v>4.1422271644867301</v>
      </c>
      <c r="AO101" s="107">
        <f t="shared" si="260"/>
        <v>4.1422271644867301</v>
      </c>
      <c r="AP101" s="107">
        <f t="shared" si="260"/>
        <v>4.1422271644867301</v>
      </c>
      <c r="AQ101" s="107">
        <f t="shared" si="260"/>
        <v>4.1422271644867301</v>
      </c>
      <c r="AR101" s="107">
        <f t="shared" si="260"/>
        <v>4.1422271644867301</v>
      </c>
      <c r="AS101" s="107">
        <f t="shared" si="260"/>
        <v>4.1422271644867301</v>
      </c>
      <c r="AT101" s="107">
        <f t="shared" si="260"/>
        <v>4.1422271644867301</v>
      </c>
      <c r="AU101" s="107">
        <f t="shared" si="260"/>
        <v>4.1422271644867301</v>
      </c>
      <c r="AV101" s="107">
        <f t="shared" si="260"/>
        <v>4.1422271644867301</v>
      </c>
      <c r="AW101" s="107">
        <f t="shared" si="260"/>
        <v>4.1422271644867301</v>
      </c>
      <c r="AX101" s="107">
        <f t="shared" ref="AX101:BZ101" si="261">IF(OR(AX6=0,AX10=0),"",(AX10-AX6)*100/AX6)</f>
        <v>4.1422271644867301</v>
      </c>
      <c r="AY101" s="107">
        <f t="shared" si="261"/>
        <v>4.1422271644867301</v>
      </c>
      <c r="AZ101" s="107">
        <f t="shared" si="261"/>
        <v>4.1422271644867301</v>
      </c>
      <c r="BA101" s="107">
        <f t="shared" si="261"/>
        <v>4.1422271644867301</v>
      </c>
      <c r="BB101" s="107">
        <f t="shared" si="261"/>
        <v>4.1422271644867301</v>
      </c>
      <c r="BC101" s="107">
        <f t="shared" si="261"/>
        <v>4.1422271644867301</v>
      </c>
      <c r="BD101" s="107">
        <f t="shared" si="261"/>
        <v>4.1422271644867301</v>
      </c>
      <c r="BE101" s="107">
        <f t="shared" si="261"/>
        <v>4.1422271644867301</v>
      </c>
      <c r="BF101" s="107">
        <f t="shared" si="261"/>
        <v>4.1422271644867301</v>
      </c>
      <c r="BG101" s="107">
        <f t="shared" si="261"/>
        <v>4.1422271644867301</v>
      </c>
      <c r="BH101" s="107">
        <f t="shared" si="261"/>
        <v>4.1422271644867301</v>
      </c>
      <c r="BI101" s="107">
        <f t="shared" si="261"/>
        <v>4.1422271644867301</v>
      </c>
      <c r="BJ101" s="107">
        <f t="shared" si="261"/>
        <v>4.1422271644867301</v>
      </c>
      <c r="BK101" s="107">
        <f t="shared" si="261"/>
        <v>4.1422271644867301</v>
      </c>
      <c r="BL101" s="107">
        <f t="shared" si="261"/>
        <v>4.1422271644867301</v>
      </c>
      <c r="BM101" s="107">
        <f t="shared" si="261"/>
        <v>4.1422271644867301</v>
      </c>
      <c r="BN101" s="107">
        <f t="shared" si="261"/>
        <v>4.1422162424231797</v>
      </c>
      <c r="BO101" s="107">
        <f t="shared" si="261"/>
        <v>4.1422162424231797</v>
      </c>
      <c r="BP101" s="107">
        <f t="shared" si="261"/>
        <v>4.1422162424231797</v>
      </c>
      <c r="BQ101" s="107">
        <f t="shared" si="261"/>
        <v>4.1422162424231797</v>
      </c>
      <c r="BR101" s="107">
        <f t="shared" si="261"/>
        <v>4.1422162424231797</v>
      </c>
      <c r="BS101" s="107">
        <f t="shared" si="261"/>
        <v>4.1422162424231797</v>
      </c>
      <c r="BT101" s="107">
        <f t="shared" si="261"/>
        <v>4.1422162424231797</v>
      </c>
      <c r="BU101" s="107">
        <f t="shared" si="261"/>
        <v>4.1422162424231797</v>
      </c>
      <c r="BV101" s="107">
        <f t="shared" si="261"/>
        <v>4.1422162424231797</v>
      </c>
      <c r="BW101" s="107">
        <f t="shared" si="261"/>
        <v>4.1422162424231797</v>
      </c>
      <c r="BX101" s="107">
        <f t="shared" si="261"/>
        <v>4.1422162424231797</v>
      </c>
      <c r="BY101" s="107">
        <f t="shared" si="261"/>
        <v>4.1422162424231797</v>
      </c>
      <c r="BZ101" s="107">
        <f t="shared" si="261"/>
        <v>4.1422162424231797</v>
      </c>
      <c r="CA101" s="107">
        <f t="shared" ref="CA101:CD101" si="262">IF(OR(CA6=0,CA10=0),"",(CA10-CA6)*100/CA6)</f>
        <v>4.1422162424231797</v>
      </c>
      <c r="CB101" s="107">
        <f t="shared" si="262"/>
        <v>4.1422162424231797</v>
      </c>
      <c r="CC101" s="107">
        <f t="shared" si="262"/>
        <v>4.1422162424231797</v>
      </c>
      <c r="CD101" s="107">
        <f t="shared" si="262"/>
        <v>4.1422162424231797</v>
      </c>
      <c r="CE101" s="107">
        <f t="shared" ref="CE101:CH101" si="263">IF(OR(CE6=0,CE10=0),"",(CE10-CE6)*100/CE6)</f>
        <v>4.1422162424231797</v>
      </c>
      <c r="CF101" s="107">
        <f t="shared" si="263"/>
        <v>4.1422162424231797</v>
      </c>
      <c r="CG101" s="107">
        <f t="shared" si="263"/>
        <v>4.1422162424231797</v>
      </c>
      <c r="CH101" s="107" t="str">
        <f t="shared" si="263"/>
        <v/>
      </c>
      <c r="CN101" s="7"/>
      <c r="CO101" s="178"/>
      <c r="CP101" s="7"/>
      <c r="CQ101" s="7"/>
      <c r="CR101" s="7"/>
    </row>
    <row r="102" spans="1:96" x14ac:dyDescent="0.3">
      <c r="A102" s="48" t="s">
        <v>14</v>
      </c>
      <c r="B102" s="42"/>
      <c r="C102" s="107" t="str">
        <f t="shared" ref="C102:AW102" si="264">IF(OR(C7=0,C11=0),"",(C11-C7)*100/C7)</f>
        <v/>
      </c>
      <c r="D102" s="107" t="str">
        <f t="shared" si="264"/>
        <v/>
      </c>
      <c r="E102" s="108">
        <f t="shared" si="264"/>
        <v>-0.22777898747977723</v>
      </c>
      <c r="F102" s="109">
        <f t="shared" si="264"/>
        <v>-0.26506154322765485</v>
      </c>
      <c r="G102" s="107">
        <f t="shared" si="264"/>
        <v>-0.14580381645008036</v>
      </c>
      <c r="H102" s="107">
        <f t="shared" si="264"/>
        <v>-0.65185088087560594</v>
      </c>
      <c r="I102" s="125">
        <f t="shared" si="264"/>
        <v>-0.65185088087560594</v>
      </c>
      <c r="J102" s="107">
        <f t="shared" si="264"/>
        <v>-0.65185088087560594</v>
      </c>
      <c r="K102" s="107">
        <f t="shared" si="264"/>
        <v>0.98174052248256771</v>
      </c>
      <c r="L102" s="107">
        <f t="shared" si="264"/>
        <v>1.4721871955060393</v>
      </c>
      <c r="M102" s="107">
        <f t="shared" si="264"/>
        <v>1.4721871955060393</v>
      </c>
      <c r="N102" s="107">
        <f t="shared" si="264"/>
        <v>1.4721871955060393</v>
      </c>
      <c r="O102" s="107">
        <f t="shared" si="264"/>
        <v>1.4721871955060393</v>
      </c>
      <c r="P102" s="107">
        <f t="shared" si="264"/>
        <v>1.4412274794427187</v>
      </c>
      <c r="Q102" s="107">
        <f t="shared" si="264"/>
        <v>1.4412274794427187</v>
      </c>
      <c r="R102" s="107">
        <f t="shared" si="264"/>
        <v>1.4412274794427187</v>
      </c>
      <c r="S102" s="107">
        <f t="shared" si="264"/>
        <v>1.4412274794427187</v>
      </c>
      <c r="T102" s="107">
        <f t="shared" si="264"/>
        <v>1.4819651843496662</v>
      </c>
      <c r="U102" s="107">
        <f t="shared" si="264"/>
        <v>1.4819651843496662</v>
      </c>
      <c r="V102" s="107">
        <f t="shared" si="264"/>
        <v>1.4819651843496662</v>
      </c>
      <c r="W102" s="107">
        <f t="shared" si="264"/>
        <v>1.522380112166501</v>
      </c>
      <c r="X102" s="107">
        <f t="shared" si="264"/>
        <v>1.6329405297898056</v>
      </c>
      <c r="Y102" s="107">
        <f t="shared" si="264"/>
        <v>1.6329405297898056</v>
      </c>
      <c r="Z102" s="107">
        <f t="shared" si="264"/>
        <v>1.6329405297898056</v>
      </c>
      <c r="AA102" s="107">
        <f t="shared" si="264"/>
        <v>1.6529168460227621</v>
      </c>
      <c r="AB102" s="107">
        <f t="shared" si="264"/>
        <v>1.6526025691338897</v>
      </c>
      <c r="AC102" s="107">
        <f t="shared" si="264"/>
        <v>1.6526025691338897</v>
      </c>
      <c r="AD102" s="107">
        <f t="shared" si="264"/>
        <v>1.6526025691338897</v>
      </c>
      <c r="AE102" s="107">
        <f t="shared" si="264"/>
        <v>1.6526025691338897</v>
      </c>
      <c r="AF102" s="107">
        <f t="shared" si="264"/>
        <v>1.6526025691338897</v>
      </c>
      <c r="AG102" s="107">
        <f t="shared" si="264"/>
        <v>1.6526025691338897</v>
      </c>
      <c r="AH102" s="107">
        <f t="shared" si="264"/>
        <v>1.6526025691338897</v>
      </c>
      <c r="AI102" s="107">
        <f t="shared" si="264"/>
        <v>1.6526025691338897</v>
      </c>
      <c r="AJ102" s="107">
        <f t="shared" si="264"/>
        <v>1.6526025691338897</v>
      </c>
      <c r="AK102" s="107">
        <f t="shared" si="264"/>
        <v>1.6526025691338897</v>
      </c>
      <c r="AL102" s="107">
        <f t="shared" si="264"/>
        <v>1.6526025691338897</v>
      </c>
      <c r="AM102" s="107">
        <f t="shared" si="264"/>
        <v>1.6380684269079282</v>
      </c>
      <c r="AN102" s="107">
        <f t="shared" si="264"/>
        <v>1.6380684269079282</v>
      </c>
      <c r="AO102" s="107">
        <f t="shared" si="264"/>
        <v>1.6380684269079282</v>
      </c>
      <c r="AP102" s="107">
        <f t="shared" si="264"/>
        <v>1.6380684269079282</v>
      </c>
      <c r="AQ102" s="107">
        <f t="shared" si="264"/>
        <v>1.6380684269079282</v>
      </c>
      <c r="AR102" s="107">
        <f t="shared" si="264"/>
        <v>1.6380684269079282</v>
      </c>
      <c r="AS102" s="107">
        <f t="shared" si="264"/>
        <v>1.6380684269079282</v>
      </c>
      <c r="AT102" s="107">
        <f t="shared" si="264"/>
        <v>1.6380684269079282</v>
      </c>
      <c r="AU102" s="107">
        <f t="shared" si="264"/>
        <v>1.6380684269079282</v>
      </c>
      <c r="AV102" s="107">
        <f t="shared" si="264"/>
        <v>1.6380684269079282</v>
      </c>
      <c r="AW102" s="107">
        <f t="shared" si="264"/>
        <v>1.6380684269079282</v>
      </c>
      <c r="AX102" s="107">
        <f t="shared" ref="AX102:BZ102" si="265">IF(OR(AX7=0,AX11=0),"",(AX11-AX7)*100/AX7)</f>
        <v>1.6380684269079282</v>
      </c>
      <c r="AY102" s="107">
        <f t="shared" si="265"/>
        <v>1.6380684269079282</v>
      </c>
      <c r="AZ102" s="107">
        <f t="shared" si="265"/>
        <v>1.6380684269079282</v>
      </c>
      <c r="BA102" s="107">
        <f t="shared" si="265"/>
        <v>1.6380684269079282</v>
      </c>
      <c r="BB102" s="107">
        <f t="shared" si="265"/>
        <v>1.6380684269079282</v>
      </c>
      <c r="BC102" s="107">
        <f t="shared" si="265"/>
        <v>1.6380684269079282</v>
      </c>
      <c r="BD102" s="107">
        <f t="shared" si="265"/>
        <v>1.6380684269079282</v>
      </c>
      <c r="BE102" s="107">
        <f t="shared" si="265"/>
        <v>1.6380684269079282</v>
      </c>
      <c r="BF102" s="107">
        <f t="shared" si="265"/>
        <v>1.6380684269079282</v>
      </c>
      <c r="BG102" s="107">
        <f t="shared" si="265"/>
        <v>1.6380684269079282</v>
      </c>
      <c r="BH102" s="107">
        <f t="shared" si="265"/>
        <v>1.6380684269079282</v>
      </c>
      <c r="BI102" s="107">
        <f t="shared" si="265"/>
        <v>1.6380684269079282</v>
      </c>
      <c r="BJ102" s="107">
        <f t="shared" si="265"/>
        <v>1.6380684269079282</v>
      </c>
      <c r="BK102" s="107">
        <f t="shared" si="265"/>
        <v>1.6380684269079282</v>
      </c>
      <c r="BL102" s="107">
        <f t="shared" si="265"/>
        <v>1.6380684269079282</v>
      </c>
      <c r="BM102" s="107">
        <f t="shared" si="265"/>
        <v>1.6380684269079282</v>
      </c>
      <c r="BN102" s="107">
        <f t="shared" si="265"/>
        <v>1.6380147161616117</v>
      </c>
      <c r="BO102" s="107">
        <f t="shared" si="265"/>
        <v>1.6380147161616117</v>
      </c>
      <c r="BP102" s="107">
        <f t="shared" si="265"/>
        <v>1.6380147161616117</v>
      </c>
      <c r="BQ102" s="107">
        <f t="shared" si="265"/>
        <v>1.6380147161616117</v>
      </c>
      <c r="BR102" s="107">
        <f t="shared" si="265"/>
        <v>1.6380147161616117</v>
      </c>
      <c r="BS102" s="107">
        <f t="shared" si="265"/>
        <v>1.6380147161616117</v>
      </c>
      <c r="BT102" s="107">
        <f t="shared" si="265"/>
        <v>1.6380147161616117</v>
      </c>
      <c r="BU102" s="107">
        <f t="shared" si="265"/>
        <v>1.6380147161616117</v>
      </c>
      <c r="BV102" s="107">
        <f t="shared" si="265"/>
        <v>1.6380147161616117</v>
      </c>
      <c r="BW102" s="107">
        <f t="shared" si="265"/>
        <v>1.6380147161616117</v>
      </c>
      <c r="BX102" s="107">
        <f t="shared" si="265"/>
        <v>1.6380147161616117</v>
      </c>
      <c r="BY102" s="107">
        <f t="shared" si="265"/>
        <v>1.6380147161616117</v>
      </c>
      <c r="BZ102" s="107">
        <f t="shared" si="265"/>
        <v>1.6380147161616117</v>
      </c>
      <c r="CA102" s="107">
        <f t="shared" ref="CA102:CD102" si="266">IF(OR(CA7=0,CA11=0),"",(CA11-CA7)*100/CA7)</f>
        <v>1.6380147161616117</v>
      </c>
      <c r="CB102" s="107">
        <f t="shared" si="266"/>
        <v>1.6380147161616117</v>
      </c>
      <c r="CC102" s="107">
        <f t="shared" si="266"/>
        <v>1.6380147161616117</v>
      </c>
      <c r="CD102" s="107">
        <f t="shared" si="266"/>
        <v>1.6380147161616117</v>
      </c>
      <c r="CE102" s="107">
        <f t="shared" ref="CE102:CH102" si="267">IF(OR(CE7=0,CE11=0),"",(CE11-CE7)*100/CE7)</f>
        <v>1.6380147161616117</v>
      </c>
      <c r="CF102" s="107">
        <f t="shared" si="267"/>
        <v>1.6380147161616117</v>
      </c>
      <c r="CG102" s="107">
        <f t="shared" si="267"/>
        <v>1.6380147161616117</v>
      </c>
      <c r="CH102" s="107" t="str">
        <f t="shared" si="267"/>
        <v/>
      </c>
      <c r="CN102" s="7"/>
      <c r="CO102" s="178"/>
      <c r="CP102" s="7"/>
      <c r="CQ102" s="7"/>
      <c r="CR102" s="7"/>
    </row>
    <row r="103" spans="1:96" x14ac:dyDescent="0.3">
      <c r="A103" s="49" t="s">
        <v>15</v>
      </c>
      <c r="B103" s="47"/>
      <c r="C103" s="111" t="str">
        <f t="shared" ref="C103:AW103" si="268">IF(OR(C8=0,C12=0),"",(C12-C8)*100/C8)</f>
        <v/>
      </c>
      <c r="D103" s="111" t="str">
        <f t="shared" si="268"/>
        <v/>
      </c>
      <c r="E103" s="111" t="str">
        <f t="shared" si="268"/>
        <v/>
      </c>
      <c r="F103" s="112">
        <f t="shared" si="268"/>
        <v>0.44031149544906895</v>
      </c>
      <c r="G103" s="126">
        <f t="shared" si="268"/>
        <v>-0.41605702680409262</v>
      </c>
      <c r="H103" s="111">
        <f t="shared" si="268"/>
        <v>0.62778891864047914</v>
      </c>
      <c r="I103" s="111">
        <f t="shared" si="268"/>
        <v>0.62780590755021748</v>
      </c>
      <c r="J103" s="127">
        <f t="shared" si="268"/>
        <v>0.62780590755021748</v>
      </c>
      <c r="K103" s="111">
        <f t="shared" si="268"/>
        <v>-0.10406953761963064</v>
      </c>
      <c r="L103" s="111">
        <f t="shared" si="268"/>
        <v>-0.48884852842350263</v>
      </c>
      <c r="M103" s="111">
        <f t="shared" si="268"/>
        <v>-0.48884852842350263</v>
      </c>
      <c r="N103" s="111">
        <f t="shared" si="268"/>
        <v>-0.48884852842350263</v>
      </c>
      <c r="O103" s="111">
        <f t="shared" si="268"/>
        <v>-0.48884852842350263</v>
      </c>
      <c r="P103" s="111">
        <f t="shared" si="268"/>
        <v>-0.31839982372033993</v>
      </c>
      <c r="Q103" s="111">
        <f t="shared" si="268"/>
        <v>-0.31839982372033993</v>
      </c>
      <c r="R103" s="111">
        <f t="shared" si="268"/>
        <v>-0.31839982372033993</v>
      </c>
      <c r="S103" s="111">
        <f t="shared" si="268"/>
        <v>-0.31839982372033993</v>
      </c>
      <c r="T103" s="111">
        <f t="shared" si="268"/>
        <v>-0.45784317993062884</v>
      </c>
      <c r="U103" s="111">
        <f t="shared" si="268"/>
        <v>-0.45784317993062884</v>
      </c>
      <c r="V103" s="111">
        <f t="shared" si="268"/>
        <v>-0.45784317993062884</v>
      </c>
      <c r="W103" s="111">
        <f t="shared" si="268"/>
        <v>-0.42974632219975445</v>
      </c>
      <c r="X103" s="111">
        <f t="shared" si="268"/>
        <v>-0.47402549955470313</v>
      </c>
      <c r="Y103" s="111">
        <f t="shared" si="268"/>
        <v>-0.47402549955470313</v>
      </c>
      <c r="Z103" s="111">
        <f t="shared" si="268"/>
        <v>-0.47402549955470313</v>
      </c>
      <c r="AA103" s="111">
        <f t="shared" si="268"/>
        <v>-0.46193816685067135</v>
      </c>
      <c r="AB103" s="111">
        <f t="shared" si="268"/>
        <v>-0.46164112197197071</v>
      </c>
      <c r="AC103" s="111">
        <f t="shared" si="268"/>
        <v>-0.46164112197197071</v>
      </c>
      <c r="AD103" s="111">
        <f t="shared" si="268"/>
        <v>-0.46164112197197071</v>
      </c>
      <c r="AE103" s="111">
        <f t="shared" si="268"/>
        <v>-0.40504289617873085</v>
      </c>
      <c r="AF103" s="111">
        <f t="shared" si="268"/>
        <v>-0.40504289617873085</v>
      </c>
      <c r="AG103" s="111">
        <f t="shared" si="268"/>
        <v>-0.40504289617873085</v>
      </c>
      <c r="AH103" s="111">
        <f t="shared" si="268"/>
        <v>-0.40504289617873085</v>
      </c>
      <c r="AI103" s="111">
        <f t="shared" si="268"/>
        <v>-0.40504289617873085</v>
      </c>
      <c r="AJ103" s="111">
        <f t="shared" si="268"/>
        <v>-0.40504289617873085</v>
      </c>
      <c r="AK103" s="111">
        <f t="shared" si="268"/>
        <v>-0.40504289617873085</v>
      </c>
      <c r="AL103" s="111">
        <f t="shared" si="268"/>
        <v>-0.40504289617873085</v>
      </c>
      <c r="AM103" s="111">
        <f t="shared" si="268"/>
        <v>-0.4152705787793653</v>
      </c>
      <c r="AN103" s="111">
        <f t="shared" si="268"/>
        <v>-0.4152705787793653</v>
      </c>
      <c r="AO103" s="111">
        <f t="shared" si="268"/>
        <v>-0.4152705787793653</v>
      </c>
      <c r="AP103" s="111">
        <f t="shared" si="268"/>
        <v>-0.4152705787793653</v>
      </c>
      <c r="AQ103" s="111">
        <f t="shared" si="268"/>
        <v>-0.4152705787793653</v>
      </c>
      <c r="AR103" s="111">
        <f t="shared" si="268"/>
        <v>-0.4152705787793653</v>
      </c>
      <c r="AS103" s="111">
        <f t="shared" si="268"/>
        <v>-0.4152705787793653</v>
      </c>
      <c r="AT103" s="111">
        <f t="shared" si="268"/>
        <v>-0.4152705787793653</v>
      </c>
      <c r="AU103" s="111">
        <f t="shared" si="268"/>
        <v>-0.4152705787793653</v>
      </c>
      <c r="AV103" s="111">
        <f t="shared" si="268"/>
        <v>-0.4152705787793653</v>
      </c>
      <c r="AW103" s="111">
        <f t="shared" si="268"/>
        <v>-0.4152705787793653</v>
      </c>
      <c r="AX103" s="111">
        <f t="shared" ref="AX103:BZ103" si="269">IF(OR(AX8=0,AX12=0),"",(AX12-AX8)*100/AX8)</f>
        <v>-0.4152705787793653</v>
      </c>
      <c r="AY103" s="111">
        <f t="shared" si="269"/>
        <v>-0.4152705787793653</v>
      </c>
      <c r="AZ103" s="111">
        <f t="shared" si="269"/>
        <v>-0.4152705787793653</v>
      </c>
      <c r="BA103" s="111">
        <f t="shared" si="269"/>
        <v>-0.4152705787793653</v>
      </c>
      <c r="BB103" s="111">
        <f t="shared" si="269"/>
        <v>-0.4152705787793653</v>
      </c>
      <c r="BC103" s="111">
        <f t="shared" si="269"/>
        <v>-0.4152705787793653</v>
      </c>
      <c r="BD103" s="111">
        <f t="shared" si="269"/>
        <v>-0.4152705787793653</v>
      </c>
      <c r="BE103" s="111">
        <f t="shared" si="269"/>
        <v>-0.4152705787793653</v>
      </c>
      <c r="BF103" s="111">
        <f t="shared" si="269"/>
        <v>-0.4152705787793653</v>
      </c>
      <c r="BG103" s="111">
        <f t="shared" si="269"/>
        <v>-0.4152705787793653</v>
      </c>
      <c r="BH103" s="111">
        <f t="shared" si="269"/>
        <v>-0.4152705787793653</v>
      </c>
      <c r="BI103" s="111">
        <f t="shared" si="269"/>
        <v>-0.4152705787793653</v>
      </c>
      <c r="BJ103" s="111">
        <f t="shared" si="269"/>
        <v>-0.4152705787793653</v>
      </c>
      <c r="BK103" s="111">
        <f t="shared" si="269"/>
        <v>-0.4152705787793653</v>
      </c>
      <c r="BL103" s="111">
        <f t="shared" si="269"/>
        <v>-0.4152705787793653</v>
      </c>
      <c r="BM103" s="111">
        <f t="shared" si="269"/>
        <v>-0.4152705787793653</v>
      </c>
      <c r="BN103" s="111">
        <f t="shared" si="269"/>
        <v>-0.4153108484980681</v>
      </c>
      <c r="BO103" s="111">
        <f t="shared" si="269"/>
        <v>-0.4153108484980681</v>
      </c>
      <c r="BP103" s="111">
        <f t="shared" si="269"/>
        <v>-0.4153108484980681</v>
      </c>
      <c r="BQ103" s="111">
        <f t="shared" si="269"/>
        <v>-0.4153108484980681</v>
      </c>
      <c r="BR103" s="111">
        <f t="shared" si="269"/>
        <v>-0.4153108484980681</v>
      </c>
      <c r="BS103" s="111">
        <f t="shared" si="269"/>
        <v>-0.4153108484980681</v>
      </c>
      <c r="BT103" s="111">
        <f t="shared" si="269"/>
        <v>-0.4153108484980681</v>
      </c>
      <c r="BU103" s="111">
        <f t="shared" si="269"/>
        <v>-0.4153108484980681</v>
      </c>
      <c r="BV103" s="111">
        <f t="shared" si="269"/>
        <v>-0.4153108484980681</v>
      </c>
      <c r="BW103" s="111">
        <f t="shared" si="269"/>
        <v>-0.4153108484980681</v>
      </c>
      <c r="BX103" s="111">
        <f t="shared" si="269"/>
        <v>-0.4153108484980681</v>
      </c>
      <c r="BY103" s="111">
        <f t="shared" si="269"/>
        <v>-0.4153108484980681</v>
      </c>
      <c r="BZ103" s="111">
        <f t="shared" si="269"/>
        <v>-0.4153108484980681</v>
      </c>
      <c r="CA103" s="111">
        <f t="shared" ref="CA103:CD103" si="270">IF(OR(CA8=0,CA12=0),"",(CA12-CA8)*100/CA8)</f>
        <v>-0.4153108484980681</v>
      </c>
      <c r="CB103" s="111">
        <f t="shared" si="270"/>
        <v>-0.4153108484980681</v>
      </c>
      <c r="CC103" s="111">
        <f t="shared" si="270"/>
        <v>-0.4153108484980681</v>
      </c>
      <c r="CD103" s="111">
        <f t="shared" si="270"/>
        <v>-0.4153108484980681</v>
      </c>
      <c r="CE103" s="111">
        <f t="shared" ref="CE103:CH103" si="271">IF(OR(CE8=0,CE12=0),"",(CE12-CE8)*100/CE8)</f>
        <v>-0.4153108484980681</v>
      </c>
      <c r="CF103" s="111">
        <f t="shared" si="271"/>
        <v>-0.4153108484980681</v>
      </c>
      <c r="CG103" s="111">
        <f t="shared" si="271"/>
        <v>-0.4153108484980681</v>
      </c>
      <c r="CH103" s="111" t="str">
        <f t="shared" si="271"/>
        <v/>
      </c>
      <c r="CN103" s="7"/>
      <c r="CO103" s="178"/>
      <c r="CP103" s="7"/>
      <c r="CQ103" s="7"/>
      <c r="CR103" s="7"/>
    </row>
    <row r="104" spans="1:96" x14ac:dyDescent="0.3">
      <c r="A104" s="50" t="s">
        <v>16</v>
      </c>
      <c r="B104" s="54"/>
      <c r="C104" s="107" t="str">
        <f t="shared" ref="C104:AW104" si="272">IF(OR(C9=0,C13=0),"",(C13-C9)*100/C9)</f>
        <v/>
      </c>
      <c r="D104" s="107" t="str">
        <f t="shared" si="272"/>
        <v/>
      </c>
      <c r="E104" s="107" t="str">
        <f t="shared" si="272"/>
        <v/>
      </c>
      <c r="F104" s="107" t="str">
        <f t="shared" si="272"/>
        <v/>
      </c>
      <c r="G104" s="108">
        <f t="shared" si="272"/>
        <v>3.1812441537422731</v>
      </c>
      <c r="H104" s="109">
        <f t="shared" si="272"/>
        <v>3.0831495335255141</v>
      </c>
      <c r="I104" s="113">
        <f t="shared" si="272"/>
        <v>3.4667575986692465</v>
      </c>
      <c r="J104" s="113">
        <f t="shared" si="272"/>
        <v>3.831258463131177</v>
      </c>
      <c r="K104" s="128">
        <f t="shared" si="272"/>
        <v>3.5971552724892111</v>
      </c>
      <c r="L104" s="113">
        <f t="shared" si="272"/>
        <v>3.3995397101643787</v>
      </c>
      <c r="M104" s="113">
        <f t="shared" si="272"/>
        <v>3.3995397101643787</v>
      </c>
      <c r="N104" s="113">
        <f t="shared" si="272"/>
        <v>3.3995397101643787</v>
      </c>
      <c r="O104" s="113">
        <f t="shared" si="272"/>
        <v>3.3995397101643787</v>
      </c>
      <c r="P104" s="113">
        <f t="shared" si="272"/>
        <v>3.7501676209638797</v>
      </c>
      <c r="Q104" s="113">
        <f t="shared" si="272"/>
        <v>3.7501676209638797</v>
      </c>
      <c r="R104" s="113">
        <f t="shared" si="272"/>
        <v>3.7501676209638797</v>
      </c>
      <c r="S104" s="113">
        <f t="shared" si="272"/>
        <v>3.7501676209638797</v>
      </c>
      <c r="T104" s="113">
        <f t="shared" si="272"/>
        <v>3.8044589111852418</v>
      </c>
      <c r="U104" s="113">
        <f t="shared" si="272"/>
        <v>3.8044589111852418</v>
      </c>
      <c r="V104" s="113">
        <f t="shared" si="272"/>
        <v>3.8044589111852418</v>
      </c>
      <c r="W104" s="113">
        <f t="shared" si="272"/>
        <v>3.7837380699280909</v>
      </c>
      <c r="X104" s="113">
        <f t="shared" si="272"/>
        <v>3.742484008456763</v>
      </c>
      <c r="Y104" s="113">
        <f t="shared" si="272"/>
        <v>3.742484008456763</v>
      </c>
      <c r="Z104" s="107">
        <f t="shared" si="272"/>
        <v>3.742484008456763</v>
      </c>
      <c r="AA104" s="107">
        <f t="shared" si="272"/>
        <v>3.7615916682280388</v>
      </c>
      <c r="AB104" s="107">
        <f t="shared" si="272"/>
        <v>3.6939779644764528</v>
      </c>
      <c r="AC104" s="107">
        <f t="shared" si="272"/>
        <v>3.6939779644764528</v>
      </c>
      <c r="AD104" s="107">
        <f t="shared" si="272"/>
        <v>3.6939779644764528</v>
      </c>
      <c r="AE104" s="107">
        <f t="shared" si="272"/>
        <v>2.5466325684012081</v>
      </c>
      <c r="AF104" s="107">
        <f t="shared" si="272"/>
        <v>2.5466325684012081</v>
      </c>
      <c r="AG104" s="107">
        <f t="shared" si="272"/>
        <v>2.5466325684012081</v>
      </c>
      <c r="AH104" s="107">
        <f t="shared" si="272"/>
        <v>2.5466325684012081</v>
      </c>
      <c r="AI104" s="107">
        <f t="shared" si="272"/>
        <v>2.5466325684012081</v>
      </c>
      <c r="AJ104" s="107">
        <f t="shared" si="272"/>
        <v>2.5466325684012081</v>
      </c>
      <c r="AK104" s="107">
        <f t="shared" si="272"/>
        <v>2.5466325684012081</v>
      </c>
      <c r="AL104" s="107">
        <f t="shared" si="272"/>
        <v>2.5466325684012081</v>
      </c>
      <c r="AM104" s="107">
        <f t="shared" si="272"/>
        <v>2.5442405816694702</v>
      </c>
      <c r="AN104" s="107">
        <f t="shared" si="272"/>
        <v>2.5442405816694702</v>
      </c>
      <c r="AO104" s="107">
        <f t="shared" si="272"/>
        <v>2.5442405816694702</v>
      </c>
      <c r="AP104" s="107">
        <f t="shared" si="272"/>
        <v>2.5442405816694702</v>
      </c>
      <c r="AQ104" s="107">
        <f t="shared" si="272"/>
        <v>2.5442405816694702</v>
      </c>
      <c r="AR104" s="107">
        <f t="shared" si="272"/>
        <v>2.5442405816694702</v>
      </c>
      <c r="AS104" s="107">
        <f t="shared" si="272"/>
        <v>2.5442405816694702</v>
      </c>
      <c r="AT104" s="107">
        <f t="shared" si="272"/>
        <v>2.5442405816694702</v>
      </c>
      <c r="AU104" s="107">
        <f t="shared" si="272"/>
        <v>2.5442405816694702</v>
      </c>
      <c r="AV104" s="107">
        <f t="shared" si="272"/>
        <v>2.5442405816694702</v>
      </c>
      <c r="AW104" s="107">
        <f t="shared" si="272"/>
        <v>2.5442405816694702</v>
      </c>
      <c r="AX104" s="107">
        <f t="shared" ref="AX104:BZ104" si="273">IF(OR(AX9=0,AX13=0),"",(AX13-AX9)*100/AX9)</f>
        <v>2.5442405816694702</v>
      </c>
      <c r="AY104" s="107">
        <f t="shared" si="273"/>
        <v>2.5442405816694702</v>
      </c>
      <c r="AZ104" s="107">
        <f t="shared" si="273"/>
        <v>2.5442405816694702</v>
      </c>
      <c r="BA104" s="107">
        <f t="shared" si="273"/>
        <v>2.5442405816694702</v>
      </c>
      <c r="BB104" s="107">
        <f t="shared" si="273"/>
        <v>2.5442405816694702</v>
      </c>
      <c r="BC104" s="107">
        <f t="shared" si="273"/>
        <v>2.5442405816694702</v>
      </c>
      <c r="BD104" s="107">
        <f t="shared" si="273"/>
        <v>2.5442405816694702</v>
      </c>
      <c r="BE104" s="107">
        <f t="shared" si="273"/>
        <v>2.5442405816694702</v>
      </c>
      <c r="BF104" s="107">
        <f t="shared" si="273"/>
        <v>2.5442405816694702</v>
      </c>
      <c r="BG104" s="107">
        <f t="shared" si="273"/>
        <v>2.5442405816694702</v>
      </c>
      <c r="BH104" s="107">
        <f t="shared" si="273"/>
        <v>2.5442405816694702</v>
      </c>
      <c r="BI104" s="107">
        <f t="shared" si="273"/>
        <v>2.5442405816694702</v>
      </c>
      <c r="BJ104" s="107">
        <f t="shared" si="273"/>
        <v>2.5442405816694702</v>
      </c>
      <c r="BK104" s="107">
        <f t="shared" si="273"/>
        <v>2.5442405816694702</v>
      </c>
      <c r="BL104" s="107">
        <f t="shared" si="273"/>
        <v>2.5442405816694702</v>
      </c>
      <c r="BM104" s="107">
        <f t="shared" si="273"/>
        <v>2.5442405816694702</v>
      </c>
      <c r="BN104" s="107">
        <f t="shared" si="273"/>
        <v>2.544263279745802</v>
      </c>
      <c r="BO104" s="107">
        <f t="shared" si="273"/>
        <v>2.544263279745802</v>
      </c>
      <c r="BP104" s="107">
        <f t="shared" si="273"/>
        <v>2.544263279745802</v>
      </c>
      <c r="BQ104" s="107">
        <f t="shared" si="273"/>
        <v>2.544263279745802</v>
      </c>
      <c r="BR104" s="107">
        <f t="shared" si="273"/>
        <v>2.544263279745802</v>
      </c>
      <c r="BS104" s="107">
        <f t="shared" si="273"/>
        <v>2.544263279745802</v>
      </c>
      <c r="BT104" s="107">
        <f t="shared" si="273"/>
        <v>2.544263279745802</v>
      </c>
      <c r="BU104" s="107">
        <f t="shared" si="273"/>
        <v>2.544263279745802</v>
      </c>
      <c r="BV104" s="107">
        <f t="shared" si="273"/>
        <v>2.544263279745802</v>
      </c>
      <c r="BW104" s="107">
        <f t="shared" si="273"/>
        <v>2.544263279745802</v>
      </c>
      <c r="BX104" s="107">
        <f t="shared" si="273"/>
        <v>2.544263279745802</v>
      </c>
      <c r="BY104" s="107">
        <f t="shared" si="273"/>
        <v>2.544263279745802</v>
      </c>
      <c r="BZ104" s="107">
        <f t="shared" si="273"/>
        <v>2.544263279745802</v>
      </c>
      <c r="CA104" s="107">
        <f t="shared" ref="CA104:CD104" si="274">IF(OR(CA9=0,CA13=0),"",(CA13-CA9)*100/CA9)</f>
        <v>2.544263279745802</v>
      </c>
      <c r="CB104" s="107">
        <f t="shared" si="274"/>
        <v>2.544263279745802</v>
      </c>
      <c r="CC104" s="107">
        <f t="shared" si="274"/>
        <v>2.544263279745802</v>
      </c>
      <c r="CD104" s="107">
        <f t="shared" si="274"/>
        <v>2.544263279745802</v>
      </c>
      <c r="CE104" s="107">
        <f t="shared" ref="CE104:CH104" si="275">IF(OR(CE9=0,CE13=0),"",(CE13-CE9)*100/CE9)</f>
        <v>2.544263279745802</v>
      </c>
      <c r="CF104" s="107">
        <f t="shared" si="275"/>
        <v>2.544263279745802</v>
      </c>
      <c r="CG104" s="107">
        <f t="shared" si="275"/>
        <v>2.544263279745802</v>
      </c>
      <c r="CH104" s="107" t="str">
        <f t="shared" si="275"/>
        <v/>
      </c>
      <c r="CN104" s="7"/>
      <c r="CO104" s="178"/>
      <c r="CP104" s="7"/>
      <c r="CQ104" s="7"/>
      <c r="CR104" s="7"/>
    </row>
    <row r="105" spans="1:96" x14ac:dyDescent="0.3">
      <c r="A105" s="48" t="s">
        <v>17</v>
      </c>
      <c r="B105" s="42"/>
      <c r="C105" s="107" t="str">
        <f t="shared" ref="C105:AW105" si="276">IF(OR(C10=0,C14=0),"",(C14-C10)*100/C10)</f>
        <v/>
      </c>
      <c r="D105" s="107" t="str">
        <f t="shared" si="276"/>
        <v/>
      </c>
      <c r="E105" s="107" t="str">
        <f t="shared" si="276"/>
        <v/>
      </c>
      <c r="F105" s="107" t="str">
        <f t="shared" si="276"/>
        <v/>
      </c>
      <c r="G105" s="107" t="str">
        <f t="shared" si="276"/>
        <v/>
      </c>
      <c r="H105" s="108">
        <f t="shared" si="276"/>
        <v>-2.0835039463030101</v>
      </c>
      <c r="I105" s="109">
        <f t="shared" si="276"/>
        <v>-1.931178005944763</v>
      </c>
      <c r="J105" s="107">
        <f t="shared" si="276"/>
        <v>-1.9364567723092667</v>
      </c>
      <c r="K105" s="107">
        <f t="shared" si="276"/>
        <v>-2.2669820472159152</v>
      </c>
      <c r="L105" s="125">
        <f t="shared" si="276"/>
        <v>-2.6548899298994604</v>
      </c>
      <c r="M105" s="107">
        <f t="shared" si="276"/>
        <v>-2.6548899298994604</v>
      </c>
      <c r="N105" s="107">
        <f t="shared" si="276"/>
        <v>-2.6548899298994604</v>
      </c>
      <c r="O105" s="107">
        <f t="shared" si="276"/>
        <v>-2.6548899298994604</v>
      </c>
      <c r="P105" s="107">
        <f t="shared" si="276"/>
        <v>-2.7224041707350386</v>
      </c>
      <c r="Q105" s="107">
        <f t="shared" si="276"/>
        <v>-2.7224041707350386</v>
      </c>
      <c r="R105" s="107">
        <f t="shared" si="276"/>
        <v>-2.7224041707350386</v>
      </c>
      <c r="S105" s="107">
        <f t="shared" si="276"/>
        <v>-2.7224041707350386</v>
      </c>
      <c r="T105" s="107">
        <f t="shared" si="276"/>
        <v>-2.5164351922903005</v>
      </c>
      <c r="U105" s="107">
        <f t="shared" si="276"/>
        <v>-2.5164351922903005</v>
      </c>
      <c r="V105" s="107">
        <f t="shared" si="276"/>
        <v>-2.5164351922903005</v>
      </c>
      <c r="W105" s="107">
        <f t="shared" si="276"/>
        <v>-2.5385233626632027</v>
      </c>
      <c r="X105" s="107">
        <f t="shared" si="276"/>
        <v>-2.4968094482159384</v>
      </c>
      <c r="Y105" s="107">
        <f t="shared" si="276"/>
        <v>-2.4968094482159384</v>
      </c>
      <c r="Z105" s="107">
        <f t="shared" si="276"/>
        <v>-2.4968094482159384</v>
      </c>
      <c r="AA105" s="107">
        <f t="shared" si="276"/>
        <v>-2.4873742128290814</v>
      </c>
      <c r="AB105" s="107">
        <f t="shared" si="276"/>
        <v>-2.526151246057136</v>
      </c>
      <c r="AC105" s="107">
        <f t="shared" si="276"/>
        <v>-2.526151246057136</v>
      </c>
      <c r="AD105" s="107">
        <f t="shared" si="276"/>
        <v>-2.526151246057136</v>
      </c>
      <c r="AE105" s="107">
        <f t="shared" si="276"/>
        <v>-2.526151246057136</v>
      </c>
      <c r="AF105" s="107">
        <f t="shared" si="276"/>
        <v>-2.526151246057136</v>
      </c>
      <c r="AG105" s="107">
        <f t="shared" si="276"/>
        <v>-2.526151246057136</v>
      </c>
      <c r="AH105" s="107">
        <f t="shared" si="276"/>
        <v>-2.526151246057136</v>
      </c>
      <c r="AI105" s="107">
        <f t="shared" si="276"/>
        <v>-2.526151246057136</v>
      </c>
      <c r="AJ105" s="107">
        <f t="shared" si="276"/>
        <v>-2.526151246057136</v>
      </c>
      <c r="AK105" s="107">
        <f t="shared" si="276"/>
        <v>-2.526151246057136</v>
      </c>
      <c r="AL105" s="107">
        <f t="shared" si="276"/>
        <v>-2.526151246057136</v>
      </c>
      <c r="AM105" s="107">
        <f t="shared" si="276"/>
        <v>-2.5362387474717241</v>
      </c>
      <c r="AN105" s="107">
        <f t="shared" si="276"/>
        <v>-2.5362387474717241</v>
      </c>
      <c r="AO105" s="107">
        <f t="shared" si="276"/>
        <v>-2.5362387474717241</v>
      </c>
      <c r="AP105" s="107">
        <f t="shared" si="276"/>
        <v>-2.5362387474717241</v>
      </c>
      <c r="AQ105" s="107">
        <f t="shared" si="276"/>
        <v>-2.5362387474717241</v>
      </c>
      <c r="AR105" s="107">
        <f t="shared" si="276"/>
        <v>-2.5362387474717241</v>
      </c>
      <c r="AS105" s="107">
        <f t="shared" si="276"/>
        <v>-2.5362387474717241</v>
      </c>
      <c r="AT105" s="107">
        <f t="shared" si="276"/>
        <v>-2.5362387474717241</v>
      </c>
      <c r="AU105" s="107">
        <f t="shared" si="276"/>
        <v>-2.5362387474717241</v>
      </c>
      <c r="AV105" s="107">
        <f t="shared" si="276"/>
        <v>-2.5362387474717241</v>
      </c>
      <c r="AW105" s="107">
        <f t="shared" si="276"/>
        <v>-2.5362387474717241</v>
      </c>
      <c r="AX105" s="107">
        <f t="shared" ref="AX105:BZ105" si="277">IF(OR(AX10=0,AX14=0),"",(AX14-AX10)*100/AX10)</f>
        <v>-2.5362387474717241</v>
      </c>
      <c r="AY105" s="107">
        <f t="shared" si="277"/>
        <v>-2.5362387474717241</v>
      </c>
      <c r="AZ105" s="107">
        <f t="shared" si="277"/>
        <v>-2.5362387474717241</v>
      </c>
      <c r="BA105" s="107">
        <f t="shared" si="277"/>
        <v>-2.5362387474717241</v>
      </c>
      <c r="BB105" s="107">
        <f t="shared" si="277"/>
        <v>-2.5362387474717241</v>
      </c>
      <c r="BC105" s="107">
        <f t="shared" si="277"/>
        <v>-2.5362387474717241</v>
      </c>
      <c r="BD105" s="107">
        <f t="shared" si="277"/>
        <v>-2.5362387474717241</v>
      </c>
      <c r="BE105" s="107">
        <f t="shared" si="277"/>
        <v>-2.5362387474717241</v>
      </c>
      <c r="BF105" s="107">
        <f t="shared" si="277"/>
        <v>-2.5362387474717241</v>
      </c>
      <c r="BG105" s="107">
        <f t="shared" si="277"/>
        <v>-2.5362387474717241</v>
      </c>
      <c r="BH105" s="107">
        <f t="shared" si="277"/>
        <v>-2.5362387474717241</v>
      </c>
      <c r="BI105" s="107">
        <f t="shared" si="277"/>
        <v>-2.5362387474717241</v>
      </c>
      <c r="BJ105" s="107">
        <f t="shared" si="277"/>
        <v>-2.5362387474717241</v>
      </c>
      <c r="BK105" s="107">
        <f t="shared" si="277"/>
        <v>-2.5362387474717241</v>
      </c>
      <c r="BL105" s="107">
        <f t="shared" si="277"/>
        <v>-2.5362387474717241</v>
      </c>
      <c r="BM105" s="107">
        <f t="shared" si="277"/>
        <v>-2.5362387474717241</v>
      </c>
      <c r="BN105" s="107">
        <f t="shared" si="277"/>
        <v>-2.5362258779877727</v>
      </c>
      <c r="BO105" s="107">
        <f t="shared" si="277"/>
        <v>-2.5362258779877727</v>
      </c>
      <c r="BP105" s="107">
        <f t="shared" si="277"/>
        <v>-2.5362258779877727</v>
      </c>
      <c r="BQ105" s="107">
        <f t="shared" si="277"/>
        <v>-2.5362258779877727</v>
      </c>
      <c r="BR105" s="107">
        <f t="shared" si="277"/>
        <v>-2.5362258779877727</v>
      </c>
      <c r="BS105" s="107">
        <f t="shared" si="277"/>
        <v>-2.5362258779877727</v>
      </c>
      <c r="BT105" s="107">
        <f t="shared" si="277"/>
        <v>-2.5362258779877727</v>
      </c>
      <c r="BU105" s="107">
        <f t="shared" si="277"/>
        <v>-2.5362258779877727</v>
      </c>
      <c r="BV105" s="107">
        <f t="shared" si="277"/>
        <v>-2.5362258779877727</v>
      </c>
      <c r="BW105" s="107">
        <f t="shared" si="277"/>
        <v>-2.5362258779877727</v>
      </c>
      <c r="BX105" s="107">
        <f t="shared" si="277"/>
        <v>-2.5362258779877727</v>
      </c>
      <c r="BY105" s="107">
        <f t="shared" si="277"/>
        <v>-2.5362258779877727</v>
      </c>
      <c r="BZ105" s="107">
        <f t="shared" si="277"/>
        <v>-2.5362258779877727</v>
      </c>
      <c r="CA105" s="107">
        <f t="shared" ref="CA105:CD105" si="278">IF(OR(CA10=0,CA14=0),"",(CA14-CA10)*100/CA10)</f>
        <v>-2.5362258779877727</v>
      </c>
      <c r="CB105" s="107">
        <f t="shared" si="278"/>
        <v>-2.5362258779877727</v>
      </c>
      <c r="CC105" s="107">
        <f t="shared" si="278"/>
        <v>-2.5362258779877727</v>
      </c>
      <c r="CD105" s="107">
        <f t="shared" si="278"/>
        <v>-2.5362258779877727</v>
      </c>
      <c r="CE105" s="107">
        <f t="shared" ref="CE105:CH105" si="279">IF(OR(CE10=0,CE14=0),"",(CE14-CE10)*100/CE10)</f>
        <v>-2.5362258779877727</v>
      </c>
      <c r="CF105" s="107">
        <f t="shared" si="279"/>
        <v>-2.5362258779877727</v>
      </c>
      <c r="CG105" s="107">
        <f t="shared" si="279"/>
        <v>-2.5362258779877727</v>
      </c>
      <c r="CH105" s="107" t="str">
        <f t="shared" si="279"/>
        <v/>
      </c>
      <c r="CN105" s="7"/>
      <c r="CO105" s="178"/>
      <c r="CP105" s="7"/>
      <c r="CQ105" s="7"/>
      <c r="CR105" s="7"/>
    </row>
    <row r="106" spans="1:96" x14ac:dyDescent="0.3">
      <c r="A106" s="48" t="s">
        <v>18</v>
      </c>
      <c r="B106" s="42"/>
      <c r="C106" s="107" t="str">
        <f t="shared" ref="C106:AW106" si="280">IF(OR(C11=0,C15=0),"",(C15-C11)*100/C11)</f>
        <v/>
      </c>
      <c r="D106" s="107" t="str">
        <f t="shared" si="280"/>
        <v/>
      </c>
      <c r="E106" s="107" t="str">
        <f t="shared" si="280"/>
        <v/>
      </c>
      <c r="F106" s="107" t="str">
        <f t="shared" si="280"/>
        <v/>
      </c>
      <c r="G106" s="107" t="str">
        <f t="shared" si="280"/>
        <v/>
      </c>
      <c r="H106" s="107" t="str">
        <f t="shared" si="280"/>
        <v/>
      </c>
      <c r="I106" s="108">
        <f t="shared" si="280"/>
        <v>-1.8371189790753175</v>
      </c>
      <c r="J106" s="109">
        <f t="shared" si="280"/>
        <v>-1.4471016341587952</v>
      </c>
      <c r="K106" s="107">
        <f t="shared" si="280"/>
        <v>-1.6264457459189743</v>
      </c>
      <c r="L106" s="107">
        <f t="shared" si="280"/>
        <v>-2.3286329028820751</v>
      </c>
      <c r="M106" s="125">
        <f t="shared" si="280"/>
        <v>-2.3286329028820751</v>
      </c>
      <c r="N106" s="107">
        <f t="shared" si="280"/>
        <v>-2.3286329028820751</v>
      </c>
      <c r="O106" s="107">
        <f t="shared" si="280"/>
        <v>-2.3286329028820751</v>
      </c>
      <c r="P106" s="107">
        <f t="shared" si="280"/>
        <v>-2.3568619698722286</v>
      </c>
      <c r="Q106" s="107">
        <f t="shared" si="280"/>
        <v>-2.3568619698722286</v>
      </c>
      <c r="R106" s="107">
        <f t="shared" si="280"/>
        <v>-2.3568619698722286</v>
      </c>
      <c r="S106" s="107">
        <f t="shared" si="280"/>
        <v>-2.3568619698722286</v>
      </c>
      <c r="T106" s="107">
        <f t="shared" si="280"/>
        <v>-2.2043367638398692</v>
      </c>
      <c r="U106" s="107">
        <f t="shared" si="280"/>
        <v>-2.2043367638398692</v>
      </c>
      <c r="V106" s="107">
        <f t="shared" si="280"/>
        <v>-2.2043367638398692</v>
      </c>
      <c r="W106" s="107">
        <f t="shared" si="280"/>
        <v>-2.2619979803741233</v>
      </c>
      <c r="X106" s="107">
        <f t="shared" si="280"/>
        <v>-2.2104189819602444</v>
      </c>
      <c r="Y106" s="107">
        <f t="shared" si="280"/>
        <v>-2.2104189819602444</v>
      </c>
      <c r="Z106" s="107">
        <f t="shared" si="280"/>
        <v>-2.2104189819602444</v>
      </c>
      <c r="AA106" s="107">
        <f t="shared" si="280"/>
        <v>-2.2154669411376382</v>
      </c>
      <c r="AB106" s="107">
        <f t="shared" si="280"/>
        <v>-2.2293852749214369</v>
      </c>
      <c r="AC106" s="107">
        <f t="shared" si="280"/>
        <v>-2.2293852749214369</v>
      </c>
      <c r="AD106" s="107">
        <f t="shared" si="280"/>
        <v>-2.2293852749214369</v>
      </c>
      <c r="AE106" s="107">
        <f t="shared" si="280"/>
        <v>-2.2293852749214369</v>
      </c>
      <c r="AF106" s="107">
        <f t="shared" si="280"/>
        <v>-2.2293852749214369</v>
      </c>
      <c r="AG106" s="107">
        <f t="shared" si="280"/>
        <v>-2.2293852749214369</v>
      </c>
      <c r="AH106" s="107">
        <f t="shared" si="280"/>
        <v>-2.2293852749214369</v>
      </c>
      <c r="AI106" s="107">
        <f t="shared" si="280"/>
        <v>-2.2293852749214369</v>
      </c>
      <c r="AJ106" s="107">
        <f t="shared" si="280"/>
        <v>-2.2293852749214369</v>
      </c>
      <c r="AK106" s="107">
        <f t="shared" si="280"/>
        <v>-2.2293852749214369</v>
      </c>
      <c r="AL106" s="107">
        <f t="shared" si="280"/>
        <v>-2.2293852749214369</v>
      </c>
      <c r="AM106" s="107">
        <f t="shared" si="280"/>
        <v>-2.2322879323870537</v>
      </c>
      <c r="AN106" s="107">
        <f t="shared" si="280"/>
        <v>-2.2322879323870537</v>
      </c>
      <c r="AO106" s="107">
        <f t="shared" si="280"/>
        <v>-2.2322879323870537</v>
      </c>
      <c r="AP106" s="107">
        <f t="shared" si="280"/>
        <v>-2.2322879323870537</v>
      </c>
      <c r="AQ106" s="107">
        <f t="shared" si="280"/>
        <v>-2.2322879323870537</v>
      </c>
      <c r="AR106" s="107">
        <f t="shared" si="280"/>
        <v>-2.2322879323870537</v>
      </c>
      <c r="AS106" s="107">
        <f t="shared" si="280"/>
        <v>-2.2322879323870537</v>
      </c>
      <c r="AT106" s="107">
        <f t="shared" si="280"/>
        <v>-2.2322879323870537</v>
      </c>
      <c r="AU106" s="107">
        <f t="shared" si="280"/>
        <v>-2.2322879323870537</v>
      </c>
      <c r="AV106" s="107">
        <f t="shared" si="280"/>
        <v>-2.2322879323870537</v>
      </c>
      <c r="AW106" s="107">
        <f t="shared" si="280"/>
        <v>-2.2322879323870537</v>
      </c>
      <c r="AX106" s="107">
        <f t="shared" ref="AX106:BZ106" si="281">IF(OR(AX11=0,AX15=0),"",(AX15-AX11)*100/AX11)</f>
        <v>-2.2322879323870537</v>
      </c>
      <c r="AY106" s="107">
        <f t="shared" si="281"/>
        <v>-2.2322879323870537</v>
      </c>
      <c r="AZ106" s="107">
        <f t="shared" si="281"/>
        <v>-2.2322879323870537</v>
      </c>
      <c r="BA106" s="107">
        <f t="shared" si="281"/>
        <v>-2.2322879323870537</v>
      </c>
      <c r="BB106" s="107">
        <f t="shared" si="281"/>
        <v>-2.2322879323870537</v>
      </c>
      <c r="BC106" s="107">
        <f t="shared" si="281"/>
        <v>-2.2322879323870537</v>
      </c>
      <c r="BD106" s="107">
        <f t="shared" si="281"/>
        <v>-2.2322879323870537</v>
      </c>
      <c r="BE106" s="107">
        <f t="shared" si="281"/>
        <v>-2.2322879323870537</v>
      </c>
      <c r="BF106" s="107">
        <f t="shared" si="281"/>
        <v>-2.2322879323870537</v>
      </c>
      <c r="BG106" s="107">
        <f t="shared" si="281"/>
        <v>-2.2322879323870537</v>
      </c>
      <c r="BH106" s="107">
        <f t="shared" si="281"/>
        <v>-2.2322879323870537</v>
      </c>
      <c r="BI106" s="107">
        <f t="shared" si="281"/>
        <v>-2.2322879323870537</v>
      </c>
      <c r="BJ106" s="107">
        <f t="shared" si="281"/>
        <v>-2.2322879323870537</v>
      </c>
      <c r="BK106" s="107">
        <f t="shared" si="281"/>
        <v>-2.2322879323870537</v>
      </c>
      <c r="BL106" s="107">
        <f t="shared" si="281"/>
        <v>-2.2322879323870537</v>
      </c>
      <c r="BM106" s="107">
        <f t="shared" si="281"/>
        <v>-2.2322879323870537</v>
      </c>
      <c r="BN106" s="107">
        <f t="shared" si="281"/>
        <v>-2.232213687782612</v>
      </c>
      <c r="BO106" s="107">
        <f t="shared" si="281"/>
        <v>-2.232213687782612</v>
      </c>
      <c r="BP106" s="107">
        <f t="shared" si="281"/>
        <v>-2.232213687782612</v>
      </c>
      <c r="BQ106" s="107">
        <f t="shared" si="281"/>
        <v>-2.232213687782612</v>
      </c>
      <c r="BR106" s="107">
        <f t="shared" si="281"/>
        <v>-2.232213687782612</v>
      </c>
      <c r="BS106" s="107">
        <f t="shared" si="281"/>
        <v>-2.232213687782612</v>
      </c>
      <c r="BT106" s="107">
        <f t="shared" si="281"/>
        <v>-2.232213687782612</v>
      </c>
      <c r="BU106" s="107">
        <f t="shared" si="281"/>
        <v>-2.232213687782612</v>
      </c>
      <c r="BV106" s="107">
        <f t="shared" si="281"/>
        <v>-2.232213687782612</v>
      </c>
      <c r="BW106" s="107">
        <f t="shared" si="281"/>
        <v>-2.232213687782612</v>
      </c>
      <c r="BX106" s="107">
        <f t="shared" si="281"/>
        <v>-2.232213687782612</v>
      </c>
      <c r="BY106" s="107">
        <f t="shared" si="281"/>
        <v>-2.232213687782612</v>
      </c>
      <c r="BZ106" s="107">
        <f t="shared" si="281"/>
        <v>-2.232213687782612</v>
      </c>
      <c r="CA106" s="107">
        <f t="shared" ref="CA106:CD106" si="282">IF(OR(CA11=0,CA15=0),"",(CA15-CA11)*100/CA11)</f>
        <v>-2.232213687782612</v>
      </c>
      <c r="CB106" s="107">
        <f t="shared" si="282"/>
        <v>-2.232213687782612</v>
      </c>
      <c r="CC106" s="107">
        <f t="shared" si="282"/>
        <v>-2.232213687782612</v>
      </c>
      <c r="CD106" s="107">
        <f t="shared" si="282"/>
        <v>-2.232213687782612</v>
      </c>
      <c r="CE106" s="107">
        <f t="shared" ref="CE106:CH106" si="283">IF(OR(CE11=0,CE15=0),"",(CE15-CE11)*100/CE11)</f>
        <v>-2.232213687782612</v>
      </c>
      <c r="CF106" s="107">
        <f t="shared" si="283"/>
        <v>-2.232213687782612</v>
      </c>
      <c r="CG106" s="107">
        <f t="shared" si="283"/>
        <v>-2.232213687782612</v>
      </c>
      <c r="CH106" s="107" t="str">
        <f t="shared" si="283"/>
        <v/>
      </c>
      <c r="CN106" s="7"/>
      <c r="CO106" s="178"/>
      <c r="CP106" s="7"/>
      <c r="CQ106" s="7"/>
      <c r="CR106" s="7"/>
    </row>
    <row r="107" spans="1:96" x14ac:dyDescent="0.3">
      <c r="A107" s="49" t="s">
        <v>19</v>
      </c>
      <c r="B107" s="47"/>
      <c r="C107" s="111" t="str">
        <f t="shared" ref="C107:AW107" si="284">IF(OR(C12=0,C16=0),"",(C16-C12)*100/C12)</f>
        <v/>
      </c>
      <c r="D107" s="111" t="str">
        <f t="shared" si="284"/>
        <v/>
      </c>
      <c r="E107" s="111" t="str">
        <f t="shared" si="284"/>
        <v/>
      </c>
      <c r="F107" s="111" t="str">
        <f t="shared" si="284"/>
        <v/>
      </c>
      <c r="G107" s="111" t="str">
        <f t="shared" si="284"/>
        <v/>
      </c>
      <c r="H107" s="111" t="str">
        <f t="shared" si="284"/>
        <v/>
      </c>
      <c r="I107" s="111" t="str">
        <f t="shared" si="284"/>
        <v/>
      </c>
      <c r="J107" s="112">
        <f t="shared" si="284"/>
        <v>-4.1996919982049166</v>
      </c>
      <c r="K107" s="126">
        <f t="shared" si="284"/>
        <v>-4.5130356048847631</v>
      </c>
      <c r="L107" s="111">
        <f t="shared" si="284"/>
        <v>-4.6421350106801418</v>
      </c>
      <c r="M107" s="111">
        <f t="shared" si="284"/>
        <v>-4.6421350106801418</v>
      </c>
      <c r="N107" s="127">
        <f t="shared" si="284"/>
        <v>-4.6421350106801418</v>
      </c>
      <c r="O107" s="111">
        <f t="shared" si="284"/>
        <v>-4.6421350106801418</v>
      </c>
      <c r="P107" s="111">
        <f t="shared" si="284"/>
        <v>-4.7410708968666162</v>
      </c>
      <c r="Q107" s="111">
        <f t="shared" si="284"/>
        <v>-4.7410708968666162</v>
      </c>
      <c r="R107" s="111">
        <f t="shared" si="284"/>
        <v>-4.7410708968666162</v>
      </c>
      <c r="S107" s="111">
        <f t="shared" si="284"/>
        <v>-4.7410708968666162</v>
      </c>
      <c r="T107" s="111">
        <f t="shared" si="284"/>
        <v>-4.7527732953572368</v>
      </c>
      <c r="U107" s="111">
        <f t="shared" si="284"/>
        <v>-4.7527732953572368</v>
      </c>
      <c r="V107" s="111">
        <f t="shared" si="284"/>
        <v>-4.7527732953572368</v>
      </c>
      <c r="W107" s="111">
        <f t="shared" si="284"/>
        <v>-4.7558179700296259</v>
      </c>
      <c r="X107" s="111">
        <f t="shared" si="284"/>
        <v>-4.7840181258467975</v>
      </c>
      <c r="Y107" s="111">
        <f t="shared" si="284"/>
        <v>-4.7840181258467975</v>
      </c>
      <c r="Z107" s="111">
        <f t="shared" si="284"/>
        <v>-4.7840181258467975</v>
      </c>
      <c r="AA107" s="111">
        <f t="shared" si="284"/>
        <v>-4.7733135961366608</v>
      </c>
      <c r="AB107" s="111">
        <f t="shared" si="284"/>
        <v>-4.6579214464982623</v>
      </c>
      <c r="AC107" s="111">
        <f t="shared" si="284"/>
        <v>-4.6579214464982623</v>
      </c>
      <c r="AD107" s="111">
        <f t="shared" si="284"/>
        <v>-4.6579214464982623</v>
      </c>
      <c r="AE107" s="111">
        <f t="shared" si="284"/>
        <v>-4.7121028292357705</v>
      </c>
      <c r="AF107" s="111">
        <f t="shared" si="284"/>
        <v>-4.7121028292357705</v>
      </c>
      <c r="AG107" s="111">
        <f t="shared" si="284"/>
        <v>-4.7121028292357705</v>
      </c>
      <c r="AH107" s="111">
        <f t="shared" si="284"/>
        <v>-4.7121028292357705</v>
      </c>
      <c r="AI107" s="111">
        <f t="shared" si="284"/>
        <v>-4.7121028292357705</v>
      </c>
      <c r="AJ107" s="111">
        <f t="shared" si="284"/>
        <v>-4.7121028292357705</v>
      </c>
      <c r="AK107" s="111">
        <f t="shared" si="284"/>
        <v>-4.7121028292357705</v>
      </c>
      <c r="AL107" s="111">
        <f t="shared" si="284"/>
        <v>-4.7121028292357705</v>
      </c>
      <c r="AM107" s="111">
        <f t="shared" si="284"/>
        <v>-4.7205341815805699</v>
      </c>
      <c r="AN107" s="111">
        <f t="shared" si="284"/>
        <v>-4.7205341815805699</v>
      </c>
      <c r="AO107" s="111">
        <f t="shared" si="284"/>
        <v>-4.7205341815805699</v>
      </c>
      <c r="AP107" s="111">
        <f t="shared" si="284"/>
        <v>-4.7205341815805699</v>
      </c>
      <c r="AQ107" s="111">
        <f t="shared" si="284"/>
        <v>-4.7205341815805699</v>
      </c>
      <c r="AR107" s="111">
        <f t="shared" si="284"/>
        <v>-4.7205341815805699</v>
      </c>
      <c r="AS107" s="111">
        <f t="shared" si="284"/>
        <v>-4.7205341815805699</v>
      </c>
      <c r="AT107" s="111">
        <f t="shared" si="284"/>
        <v>-4.7205341815805699</v>
      </c>
      <c r="AU107" s="111">
        <f t="shared" si="284"/>
        <v>-4.7205341815805699</v>
      </c>
      <c r="AV107" s="111">
        <f t="shared" si="284"/>
        <v>-4.7205341815805699</v>
      </c>
      <c r="AW107" s="111">
        <f t="shared" si="284"/>
        <v>-4.7205341815805699</v>
      </c>
      <c r="AX107" s="111">
        <f t="shared" ref="AX107:BZ107" si="285">IF(OR(AX12=0,AX16=0),"",(AX16-AX12)*100/AX12)</f>
        <v>-4.7205341815805699</v>
      </c>
      <c r="AY107" s="111">
        <f t="shared" si="285"/>
        <v>-4.7205341815805699</v>
      </c>
      <c r="AZ107" s="111">
        <f t="shared" si="285"/>
        <v>-4.7205341815805699</v>
      </c>
      <c r="BA107" s="111">
        <f t="shared" si="285"/>
        <v>-4.7205341815805699</v>
      </c>
      <c r="BB107" s="111">
        <f t="shared" si="285"/>
        <v>-4.7205341815805699</v>
      </c>
      <c r="BC107" s="111">
        <f t="shared" si="285"/>
        <v>-4.7205341815805699</v>
      </c>
      <c r="BD107" s="111">
        <f t="shared" si="285"/>
        <v>-4.7205341815805699</v>
      </c>
      <c r="BE107" s="111">
        <f t="shared" si="285"/>
        <v>-4.7205341815805699</v>
      </c>
      <c r="BF107" s="111">
        <f t="shared" si="285"/>
        <v>-4.7205341815805699</v>
      </c>
      <c r="BG107" s="111">
        <f t="shared" si="285"/>
        <v>-4.7205341815805699</v>
      </c>
      <c r="BH107" s="111">
        <f t="shared" si="285"/>
        <v>-4.7205341815805699</v>
      </c>
      <c r="BI107" s="111">
        <f t="shared" si="285"/>
        <v>-4.7205341815805699</v>
      </c>
      <c r="BJ107" s="111">
        <f t="shared" si="285"/>
        <v>-4.7205341815805699</v>
      </c>
      <c r="BK107" s="111">
        <f t="shared" si="285"/>
        <v>-4.7205341815805699</v>
      </c>
      <c r="BL107" s="111">
        <f t="shared" si="285"/>
        <v>-4.7205341815805699</v>
      </c>
      <c r="BM107" s="111">
        <f t="shared" si="285"/>
        <v>-4.7205341815805699</v>
      </c>
      <c r="BN107" s="111">
        <f t="shared" si="285"/>
        <v>-4.7204844197928759</v>
      </c>
      <c r="BO107" s="111">
        <f t="shared" si="285"/>
        <v>-4.7204844197928759</v>
      </c>
      <c r="BP107" s="111">
        <f t="shared" si="285"/>
        <v>-4.7204844197928759</v>
      </c>
      <c r="BQ107" s="111">
        <f t="shared" si="285"/>
        <v>-4.7204844197928759</v>
      </c>
      <c r="BR107" s="111">
        <f t="shared" si="285"/>
        <v>-4.7204844197928759</v>
      </c>
      <c r="BS107" s="111">
        <f t="shared" si="285"/>
        <v>-4.7204844197928759</v>
      </c>
      <c r="BT107" s="111">
        <f t="shared" si="285"/>
        <v>-4.7204844197928759</v>
      </c>
      <c r="BU107" s="111">
        <f t="shared" si="285"/>
        <v>-4.7204844197928759</v>
      </c>
      <c r="BV107" s="111">
        <f t="shared" si="285"/>
        <v>-4.7204844197928759</v>
      </c>
      <c r="BW107" s="111">
        <f t="shared" si="285"/>
        <v>-4.7204844197928759</v>
      </c>
      <c r="BX107" s="111">
        <f t="shared" si="285"/>
        <v>-4.7204844197928759</v>
      </c>
      <c r="BY107" s="111">
        <f t="shared" si="285"/>
        <v>-4.7204844197928759</v>
      </c>
      <c r="BZ107" s="111">
        <f t="shared" si="285"/>
        <v>-4.7204844197928759</v>
      </c>
      <c r="CA107" s="111">
        <f t="shared" ref="CA107:CD107" si="286">IF(OR(CA12=0,CA16=0),"",(CA16-CA12)*100/CA12)</f>
        <v>-4.7204844197928759</v>
      </c>
      <c r="CB107" s="111">
        <f t="shared" si="286"/>
        <v>-4.7204844197928759</v>
      </c>
      <c r="CC107" s="111">
        <f t="shared" si="286"/>
        <v>-4.7204844197928759</v>
      </c>
      <c r="CD107" s="111">
        <f t="shared" si="286"/>
        <v>-4.7204844197928759</v>
      </c>
      <c r="CE107" s="111">
        <f t="shared" ref="CE107:CH107" si="287">IF(OR(CE12=0,CE16=0),"",(CE16-CE12)*100/CE12)</f>
        <v>-4.7204844197928759</v>
      </c>
      <c r="CF107" s="111">
        <f t="shared" si="287"/>
        <v>-4.7204844197928759</v>
      </c>
      <c r="CG107" s="111">
        <f t="shared" si="287"/>
        <v>-4.7204844197928759</v>
      </c>
      <c r="CH107" s="111" t="str">
        <f t="shared" si="287"/>
        <v/>
      </c>
      <c r="CN107" s="7"/>
      <c r="CO107" s="178"/>
      <c r="CP107" s="7"/>
      <c r="CQ107" s="7"/>
      <c r="CR107" s="7"/>
    </row>
    <row r="108" spans="1:96" x14ac:dyDescent="0.3">
      <c r="A108" s="50" t="s">
        <v>22</v>
      </c>
      <c r="B108" s="54"/>
      <c r="C108" s="107" t="str">
        <f t="shared" ref="C108:AW108" si="288">IF(OR(C13=0,C17=0),"",(C17-C13)*100/C13)</f>
        <v/>
      </c>
      <c r="D108" s="107" t="str">
        <f t="shared" si="288"/>
        <v/>
      </c>
      <c r="E108" s="107" t="str">
        <f t="shared" si="288"/>
        <v/>
      </c>
      <c r="F108" s="107" t="str">
        <f t="shared" si="288"/>
        <v/>
      </c>
      <c r="G108" s="107" t="str">
        <f t="shared" si="288"/>
        <v/>
      </c>
      <c r="H108" s="107" t="str">
        <f t="shared" si="288"/>
        <v/>
      </c>
      <c r="I108" s="107" t="str">
        <f t="shared" si="288"/>
        <v/>
      </c>
      <c r="J108" s="107" t="str">
        <f t="shared" si="288"/>
        <v/>
      </c>
      <c r="K108" s="108">
        <f t="shared" si="288"/>
        <v>-8.7228619209087839</v>
      </c>
      <c r="L108" s="109">
        <f t="shared" si="288"/>
        <v>-9.3454658250896685</v>
      </c>
      <c r="M108" s="107">
        <f t="shared" si="288"/>
        <v>-9.125518244407111</v>
      </c>
      <c r="N108" s="107">
        <f t="shared" si="288"/>
        <v>-9.4698609262300977</v>
      </c>
      <c r="O108" s="125">
        <f t="shared" si="288"/>
        <v>-9.1861266322062658</v>
      </c>
      <c r="P108" s="113">
        <f t="shared" si="288"/>
        <v>-9.3402021810932006</v>
      </c>
      <c r="Q108" s="113">
        <f t="shared" si="288"/>
        <v>-9.3402021810932006</v>
      </c>
      <c r="R108" s="113">
        <f t="shared" si="288"/>
        <v>-9.3402021810932006</v>
      </c>
      <c r="S108" s="113">
        <f t="shared" si="288"/>
        <v>-8.9258504229629079</v>
      </c>
      <c r="T108" s="113">
        <f t="shared" si="288"/>
        <v>-8.6198579315180233</v>
      </c>
      <c r="U108" s="113">
        <f t="shared" si="288"/>
        <v>-8.6198579315180233</v>
      </c>
      <c r="V108" s="113">
        <f t="shared" si="288"/>
        <v>-8.6198579315180233</v>
      </c>
      <c r="W108" s="113">
        <f t="shared" si="288"/>
        <v>-8.5033455588653446</v>
      </c>
      <c r="X108" s="113">
        <f t="shared" si="288"/>
        <v>-8.5161055306096216</v>
      </c>
      <c r="Y108" s="113">
        <f t="shared" si="288"/>
        <v>-8.5161055306096216</v>
      </c>
      <c r="Z108" s="107">
        <f t="shared" si="288"/>
        <v>-8.5161055306096216</v>
      </c>
      <c r="AA108" s="107">
        <f t="shared" si="288"/>
        <v>-8.5342442976400434</v>
      </c>
      <c r="AB108" s="107">
        <f t="shared" si="288"/>
        <v>-8.4568403622460497</v>
      </c>
      <c r="AC108" s="107">
        <f t="shared" si="288"/>
        <v>-8.4568403622460497</v>
      </c>
      <c r="AD108" s="107">
        <f t="shared" si="288"/>
        <v>-8.4568403622460497</v>
      </c>
      <c r="AE108" s="107">
        <f t="shared" si="288"/>
        <v>-8.4894715968049077</v>
      </c>
      <c r="AF108" s="107">
        <f t="shared" si="288"/>
        <v>-8.4894715968049077</v>
      </c>
      <c r="AG108" s="107">
        <f t="shared" si="288"/>
        <v>-8.4894715968049077</v>
      </c>
      <c r="AH108" s="107">
        <f t="shared" si="288"/>
        <v>-8.4894715968049077</v>
      </c>
      <c r="AI108" s="107">
        <f t="shared" si="288"/>
        <v>-8.4894715968049077</v>
      </c>
      <c r="AJ108" s="107">
        <f t="shared" si="288"/>
        <v>-8.4894715968049077</v>
      </c>
      <c r="AK108" s="107">
        <f t="shared" si="288"/>
        <v>-8.4894715968049077</v>
      </c>
      <c r="AL108" s="107">
        <f t="shared" si="288"/>
        <v>-8.4894715968049077</v>
      </c>
      <c r="AM108" s="107">
        <f t="shared" si="288"/>
        <v>-8.495202337930424</v>
      </c>
      <c r="AN108" s="107">
        <f t="shared" si="288"/>
        <v>-8.495202337930424</v>
      </c>
      <c r="AO108" s="107">
        <f t="shared" si="288"/>
        <v>-8.495202337930424</v>
      </c>
      <c r="AP108" s="107">
        <f t="shared" si="288"/>
        <v>-8.495202337930424</v>
      </c>
      <c r="AQ108" s="107">
        <f t="shared" si="288"/>
        <v>-8.495202337930424</v>
      </c>
      <c r="AR108" s="107">
        <f t="shared" si="288"/>
        <v>-8.495202337930424</v>
      </c>
      <c r="AS108" s="107">
        <f t="shared" si="288"/>
        <v>-8.495202337930424</v>
      </c>
      <c r="AT108" s="107">
        <f t="shared" si="288"/>
        <v>-8.495202337930424</v>
      </c>
      <c r="AU108" s="107">
        <f t="shared" si="288"/>
        <v>-8.495202337930424</v>
      </c>
      <c r="AV108" s="107">
        <f t="shared" si="288"/>
        <v>-8.495202337930424</v>
      </c>
      <c r="AW108" s="107">
        <f t="shared" si="288"/>
        <v>-8.495202337930424</v>
      </c>
      <c r="AX108" s="107">
        <f t="shared" ref="AX108:BZ108" si="289">IF(OR(AX13=0,AX17=0),"",(AX17-AX13)*100/AX13)</f>
        <v>-8.495202337930424</v>
      </c>
      <c r="AY108" s="107">
        <f t="shared" si="289"/>
        <v>-8.495202337930424</v>
      </c>
      <c r="AZ108" s="107">
        <f t="shared" si="289"/>
        <v>-8.495202337930424</v>
      </c>
      <c r="BA108" s="107">
        <f t="shared" si="289"/>
        <v>-8.495202337930424</v>
      </c>
      <c r="BB108" s="107">
        <f t="shared" si="289"/>
        <v>-8.495202337930424</v>
      </c>
      <c r="BC108" s="107">
        <f t="shared" si="289"/>
        <v>-8.495202337930424</v>
      </c>
      <c r="BD108" s="107">
        <f t="shared" si="289"/>
        <v>-8.495202337930424</v>
      </c>
      <c r="BE108" s="107">
        <f t="shared" si="289"/>
        <v>-8.495202337930424</v>
      </c>
      <c r="BF108" s="107">
        <f t="shared" si="289"/>
        <v>-8.495202337930424</v>
      </c>
      <c r="BG108" s="107">
        <f t="shared" si="289"/>
        <v>-8.495202337930424</v>
      </c>
      <c r="BH108" s="107">
        <f t="shared" si="289"/>
        <v>-8.495202337930424</v>
      </c>
      <c r="BI108" s="107">
        <f t="shared" si="289"/>
        <v>-8.495202337930424</v>
      </c>
      <c r="BJ108" s="107">
        <f t="shared" si="289"/>
        <v>-8.495202337930424</v>
      </c>
      <c r="BK108" s="107">
        <f t="shared" si="289"/>
        <v>-8.495202337930424</v>
      </c>
      <c r="BL108" s="107">
        <f t="shared" si="289"/>
        <v>-8.495202337930424</v>
      </c>
      <c r="BM108" s="107">
        <f t="shared" si="289"/>
        <v>-8.495202337930424</v>
      </c>
      <c r="BN108" s="107">
        <f t="shared" si="289"/>
        <v>-8.4952195688662311</v>
      </c>
      <c r="BO108" s="107">
        <f t="shared" si="289"/>
        <v>-8.4952195688662311</v>
      </c>
      <c r="BP108" s="107">
        <f t="shared" si="289"/>
        <v>-8.4952195688662311</v>
      </c>
      <c r="BQ108" s="107">
        <f t="shared" si="289"/>
        <v>-8.4952195688662311</v>
      </c>
      <c r="BR108" s="107">
        <f t="shared" si="289"/>
        <v>-8.4952195688662311</v>
      </c>
      <c r="BS108" s="107">
        <f t="shared" si="289"/>
        <v>-8.4952195688662311</v>
      </c>
      <c r="BT108" s="107">
        <f t="shared" si="289"/>
        <v>-8.4952195688662311</v>
      </c>
      <c r="BU108" s="107">
        <f t="shared" si="289"/>
        <v>-8.4952195688662311</v>
      </c>
      <c r="BV108" s="107">
        <f t="shared" si="289"/>
        <v>-8.4952195688662311</v>
      </c>
      <c r="BW108" s="107">
        <f t="shared" si="289"/>
        <v>-8.4952195688662311</v>
      </c>
      <c r="BX108" s="107">
        <f t="shared" si="289"/>
        <v>-8.4952195688662311</v>
      </c>
      <c r="BY108" s="107">
        <f t="shared" si="289"/>
        <v>-8.4952195688662311</v>
      </c>
      <c r="BZ108" s="107">
        <f t="shared" si="289"/>
        <v>-8.4952195688662311</v>
      </c>
      <c r="CA108" s="107">
        <f t="shared" ref="CA108:CD108" si="290">IF(OR(CA13=0,CA17=0),"",(CA17-CA13)*100/CA13)</f>
        <v>-8.4952195688662311</v>
      </c>
      <c r="CB108" s="107">
        <f t="shared" si="290"/>
        <v>-8.4952195688662311</v>
      </c>
      <c r="CC108" s="107">
        <f t="shared" si="290"/>
        <v>-8.4952195688662311</v>
      </c>
      <c r="CD108" s="107">
        <f t="shared" si="290"/>
        <v>-8.4952195688662311</v>
      </c>
      <c r="CE108" s="107">
        <f t="shared" ref="CE108:CH108" si="291">IF(OR(CE13=0,CE17=0),"",(CE17-CE13)*100/CE13)</f>
        <v>-8.4952195688662311</v>
      </c>
      <c r="CF108" s="107">
        <f t="shared" si="291"/>
        <v>-8.4952195688662311</v>
      </c>
      <c r="CG108" s="107">
        <f t="shared" si="291"/>
        <v>-8.4952195688662311</v>
      </c>
      <c r="CH108" s="107" t="str">
        <f t="shared" si="291"/>
        <v/>
      </c>
      <c r="CN108" s="7"/>
      <c r="CO108" s="178"/>
      <c r="CP108" s="7"/>
      <c r="CQ108" s="7"/>
      <c r="CR108" s="7"/>
    </row>
    <row r="109" spans="1:96" x14ac:dyDescent="0.3">
      <c r="A109" s="48" t="s">
        <v>23</v>
      </c>
      <c r="B109" s="42"/>
      <c r="C109" s="107" t="str">
        <f t="shared" ref="C109:AW109" si="292">IF(OR(C14=0,C18=0),"",(C18-C14)*100/C14)</f>
        <v/>
      </c>
      <c r="D109" s="107" t="str">
        <f t="shared" si="292"/>
        <v/>
      </c>
      <c r="E109" s="107" t="str">
        <f t="shared" si="292"/>
        <v/>
      </c>
      <c r="F109" s="107" t="str">
        <f t="shared" si="292"/>
        <v/>
      </c>
      <c r="G109" s="107" t="str">
        <f t="shared" si="292"/>
        <v/>
      </c>
      <c r="H109" s="107" t="str">
        <f t="shared" si="292"/>
        <v/>
      </c>
      <c r="I109" s="107" t="str">
        <f t="shared" si="292"/>
        <v/>
      </c>
      <c r="J109" s="107" t="str">
        <f t="shared" si="292"/>
        <v/>
      </c>
      <c r="K109" s="107" t="str">
        <f t="shared" si="292"/>
        <v/>
      </c>
      <c r="L109" s="108">
        <f t="shared" si="292"/>
        <v>-4.3638963363705301</v>
      </c>
      <c r="M109" s="109">
        <f t="shared" si="292"/>
        <v>-4.5948310678145754</v>
      </c>
      <c r="N109" s="107">
        <f t="shared" si="292"/>
        <v>-4.7174742029440777</v>
      </c>
      <c r="O109" s="107">
        <f t="shared" si="292"/>
        <v>-4.8447777246661925</v>
      </c>
      <c r="P109" s="125">
        <f t="shared" si="292"/>
        <v>-4.8206753640123354</v>
      </c>
      <c r="Q109" s="107">
        <f t="shared" si="292"/>
        <v>-4.8206753640123354</v>
      </c>
      <c r="R109" s="107">
        <f t="shared" si="292"/>
        <v>-4.8206753640123354</v>
      </c>
      <c r="S109" s="107">
        <f t="shared" si="292"/>
        <v>-4.3288049724192641</v>
      </c>
      <c r="T109" s="107">
        <f t="shared" si="292"/>
        <v>-4.5699007758064738</v>
      </c>
      <c r="U109" s="107">
        <f t="shared" si="292"/>
        <v>-4.5699007758064738</v>
      </c>
      <c r="V109" s="107">
        <f t="shared" si="292"/>
        <v>-4.5699007758064738</v>
      </c>
      <c r="W109" s="107">
        <f t="shared" si="292"/>
        <v>-4.6277504370708931</v>
      </c>
      <c r="X109" s="107">
        <f t="shared" si="292"/>
        <v>-4.5394712267346247</v>
      </c>
      <c r="Y109" s="107">
        <f t="shared" si="292"/>
        <v>-4.5394712267346247</v>
      </c>
      <c r="Z109" s="107">
        <f t="shared" si="292"/>
        <v>-4.5394712267346247</v>
      </c>
      <c r="AA109" s="107">
        <f t="shared" si="292"/>
        <v>-4.5277094622220586</v>
      </c>
      <c r="AB109" s="107">
        <f t="shared" si="292"/>
        <v>-4.4885461697866473</v>
      </c>
      <c r="AC109" s="107">
        <f t="shared" si="292"/>
        <v>-4.4885461697866473</v>
      </c>
      <c r="AD109" s="107">
        <f t="shared" si="292"/>
        <v>-4.4885461697866473</v>
      </c>
      <c r="AE109" s="107">
        <f t="shared" si="292"/>
        <v>-4.5091265328700132</v>
      </c>
      <c r="AF109" s="107">
        <f t="shared" si="292"/>
        <v>-4.5091265328700132</v>
      </c>
      <c r="AG109" s="107">
        <f t="shared" si="292"/>
        <v>-4.5091265328700132</v>
      </c>
      <c r="AH109" s="107">
        <f t="shared" si="292"/>
        <v>-4.5091265328700132</v>
      </c>
      <c r="AI109" s="107">
        <f t="shared" si="292"/>
        <v>-4.5091265328700132</v>
      </c>
      <c r="AJ109" s="107">
        <f t="shared" si="292"/>
        <v>-4.5091265328700132</v>
      </c>
      <c r="AK109" s="107">
        <f t="shared" si="292"/>
        <v>-4.5091265328700132</v>
      </c>
      <c r="AL109" s="107">
        <f t="shared" si="292"/>
        <v>-4.5091265328700132</v>
      </c>
      <c r="AM109" s="107">
        <f t="shared" si="292"/>
        <v>-4.5035768076925402</v>
      </c>
      <c r="AN109" s="107">
        <f t="shared" si="292"/>
        <v>-4.5035768076925402</v>
      </c>
      <c r="AO109" s="107">
        <f t="shared" si="292"/>
        <v>-4.5035768076925402</v>
      </c>
      <c r="AP109" s="107">
        <f t="shared" si="292"/>
        <v>-4.5035768076925402</v>
      </c>
      <c r="AQ109" s="107">
        <f t="shared" si="292"/>
        <v>-4.5035768076925402</v>
      </c>
      <c r="AR109" s="107">
        <f t="shared" si="292"/>
        <v>-4.5035768076925402</v>
      </c>
      <c r="AS109" s="107">
        <f t="shared" si="292"/>
        <v>-4.5035768076925402</v>
      </c>
      <c r="AT109" s="107">
        <f t="shared" si="292"/>
        <v>-4.5035768076925402</v>
      </c>
      <c r="AU109" s="107">
        <f t="shared" si="292"/>
        <v>-4.5035768076925402</v>
      </c>
      <c r="AV109" s="107">
        <f t="shared" si="292"/>
        <v>-4.5035768076925402</v>
      </c>
      <c r="AW109" s="107">
        <f t="shared" si="292"/>
        <v>-4.5035768076925402</v>
      </c>
      <c r="AX109" s="107">
        <f t="shared" ref="AX109:BZ109" si="293">IF(OR(AX14=0,AX18=0),"",(AX18-AX14)*100/AX14)</f>
        <v>-4.5035768076925402</v>
      </c>
      <c r="AY109" s="107">
        <f t="shared" si="293"/>
        <v>-4.5035768076925402</v>
      </c>
      <c r="AZ109" s="107">
        <f t="shared" si="293"/>
        <v>-4.5035768076925402</v>
      </c>
      <c r="BA109" s="107">
        <f t="shared" si="293"/>
        <v>-4.5035768076925402</v>
      </c>
      <c r="BB109" s="107">
        <f t="shared" si="293"/>
        <v>-4.5035768076925402</v>
      </c>
      <c r="BC109" s="107">
        <f t="shared" si="293"/>
        <v>-4.5035768076925402</v>
      </c>
      <c r="BD109" s="107">
        <f t="shared" si="293"/>
        <v>-4.5035768076925402</v>
      </c>
      <c r="BE109" s="107">
        <f t="shared" si="293"/>
        <v>-4.5035768076925402</v>
      </c>
      <c r="BF109" s="107">
        <f t="shared" si="293"/>
        <v>-4.5035768076925402</v>
      </c>
      <c r="BG109" s="107">
        <f t="shared" si="293"/>
        <v>-4.5035768076925402</v>
      </c>
      <c r="BH109" s="107">
        <f t="shared" si="293"/>
        <v>-4.5035768076925402</v>
      </c>
      <c r="BI109" s="107">
        <f t="shared" si="293"/>
        <v>-4.5035768076925402</v>
      </c>
      <c r="BJ109" s="107">
        <f t="shared" si="293"/>
        <v>-4.5035768076925402</v>
      </c>
      <c r="BK109" s="107">
        <f t="shared" si="293"/>
        <v>-4.5035768076925402</v>
      </c>
      <c r="BL109" s="107">
        <f t="shared" si="293"/>
        <v>-4.5035768076925402</v>
      </c>
      <c r="BM109" s="107">
        <f t="shared" si="293"/>
        <v>-4.5035768076925402</v>
      </c>
      <c r="BN109" s="107">
        <f t="shared" si="293"/>
        <v>-4.5035885338787169</v>
      </c>
      <c r="BO109" s="107">
        <f t="shared" si="293"/>
        <v>-4.5035885338787169</v>
      </c>
      <c r="BP109" s="107">
        <f t="shared" si="293"/>
        <v>-4.5035885338787169</v>
      </c>
      <c r="BQ109" s="107">
        <f t="shared" si="293"/>
        <v>-4.5035885338787169</v>
      </c>
      <c r="BR109" s="107">
        <f t="shared" si="293"/>
        <v>-4.5035885338787169</v>
      </c>
      <c r="BS109" s="107">
        <f t="shared" si="293"/>
        <v>-4.5035885338787169</v>
      </c>
      <c r="BT109" s="107">
        <f t="shared" si="293"/>
        <v>-4.5035885338787169</v>
      </c>
      <c r="BU109" s="107">
        <f t="shared" si="293"/>
        <v>-4.5035885338787169</v>
      </c>
      <c r="BV109" s="107">
        <f t="shared" si="293"/>
        <v>-4.5035885338787169</v>
      </c>
      <c r="BW109" s="107">
        <f t="shared" si="293"/>
        <v>-4.5035885338787169</v>
      </c>
      <c r="BX109" s="107">
        <f t="shared" si="293"/>
        <v>-4.5035885338787169</v>
      </c>
      <c r="BY109" s="107">
        <f t="shared" si="293"/>
        <v>-4.5035885338787169</v>
      </c>
      <c r="BZ109" s="107">
        <f t="shared" si="293"/>
        <v>-4.5035885338787169</v>
      </c>
      <c r="CA109" s="107">
        <f t="shared" ref="CA109:CD109" si="294">IF(OR(CA14=0,CA18=0),"",(CA18-CA14)*100/CA14)</f>
        <v>-4.5035885338787169</v>
      </c>
      <c r="CB109" s="107">
        <f t="shared" si="294"/>
        <v>-4.5035885338787169</v>
      </c>
      <c r="CC109" s="107">
        <f t="shared" si="294"/>
        <v>-4.5035885338787169</v>
      </c>
      <c r="CD109" s="107">
        <f t="shared" si="294"/>
        <v>-4.5035885338787169</v>
      </c>
      <c r="CE109" s="107">
        <f t="shared" ref="CE109:CH109" si="295">IF(OR(CE14=0,CE18=0),"",(CE18-CE14)*100/CE14)</f>
        <v>-4.5035885338787169</v>
      </c>
      <c r="CF109" s="107">
        <f t="shared" si="295"/>
        <v>-4.5035885338787169</v>
      </c>
      <c r="CG109" s="107">
        <f t="shared" si="295"/>
        <v>-4.5035885338787169</v>
      </c>
      <c r="CH109" s="107" t="str">
        <f t="shared" si="295"/>
        <v/>
      </c>
      <c r="CN109" s="7"/>
      <c r="CO109" s="178"/>
      <c r="CP109" s="7"/>
      <c r="CQ109" s="7"/>
      <c r="CR109" s="7"/>
    </row>
    <row r="110" spans="1:96" x14ac:dyDescent="0.3">
      <c r="A110" s="48" t="s">
        <v>24</v>
      </c>
      <c r="B110" s="42"/>
      <c r="C110" s="107" t="str">
        <f t="shared" ref="C110:AW110" si="296">IF(OR(C15=0,C19=0),"",(C19-C15)*100/C15)</f>
        <v/>
      </c>
      <c r="D110" s="107" t="str">
        <f t="shared" si="296"/>
        <v/>
      </c>
      <c r="E110" s="107" t="str">
        <f t="shared" si="296"/>
        <v/>
      </c>
      <c r="F110" s="107" t="str">
        <f t="shared" si="296"/>
        <v/>
      </c>
      <c r="G110" s="107" t="str">
        <f t="shared" si="296"/>
        <v/>
      </c>
      <c r="H110" s="107" t="str">
        <f t="shared" si="296"/>
        <v/>
      </c>
      <c r="I110" s="107" t="str">
        <f t="shared" si="296"/>
        <v/>
      </c>
      <c r="J110" s="107" t="str">
        <f t="shared" si="296"/>
        <v/>
      </c>
      <c r="K110" s="107" t="str">
        <f t="shared" si="296"/>
        <v/>
      </c>
      <c r="L110" s="107" t="str">
        <f t="shared" si="296"/>
        <v/>
      </c>
      <c r="M110" s="108">
        <f t="shared" si="296"/>
        <v>0.33588368231374033</v>
      </c>
      <c r="N110" s="109">
        <f t="shared" si="296"/>
        <v>0.4724266677335659</v>
      </c>
      <c r="O110" s="107">
        <f t="shared" si="296"/>
        <v>0.7372297822931827</v>
      </c>
      <c r="P110" s="107">
        <f t="shared" si="296"/>
        <v>0.75255008363973674</v>
      </c>
      <c r="Q110" s="125">
        <f t="shared" si="296"/>
        <v>0.75255008363973674</v>
      </c>
      <c r="R110" s="107">
        <f t="shared" si="296"/>
        <v>0.75255008363973674</v>
      </c>
      <c r="S110" s="107">
        <f t="shared" si="296"/>
        <v>1.6614699057393005</v>
      </c>
      <c r="T110" s="107">
        <f t="shared" si="296"/>
        <v>1.3847589610364917</v>
      </c>
      <c r="U110" s="107">
        <f t="shared" si="296"/>
        <v>1.3847589610364917</v>
      </c>
      <c r="V110" s="107">
        <f t="shared" si="296"/>
        <v>1.3847589610364917</v>
      </c>
      <c r="W110" s="107">
        <f t="shared" si="296"/>
        <v>1.4102436187808067</v>
      </c>
      <c r="X110" s="107">
        <f t="shared" si="296"/>
        <v>1.525500200248264</v>
      </c>
      <c r="Y110" s="107">
        <f t="shared" si="296"/>
        <v>1.525500200248264</v>
      </c>
      <c r="Z110" s="107">
        <f t="shared" si="296"/>
        <v>1.525500200248264</v>
      </c>
      <c r="AA110" s="107">
        <f t="shared" si="296"/>
        <v>1.5023899243936398</v>
      </c>
      <c r="AB110" s="107">
        <f t="shared" si="296"/>
        <v>1.4754398222707068</v>
      </c>
      <c r="AC110" s="107">
        <f t="shared" si="296"/>
        <v>1.4754398222707068</v>
      </c>
      <c r="AD110" s="107">
        <f t="shared" si="296"/>
        <v>1.4754398222707068</v>
      </c>
      <c r="AE110" s="107">
        <f t="shared" si="296"/>
        <v>1.4383002439758705</v>
      </c>
      <c r="AF110" s="107">
        <f t="shared" si="296"/>
        <v>1.4383002439758705</v>
      </c>
      <c r="AG110" s="107">
        <f t="shared" si="296"/>
        <v>1.4383002439758705</v>
      </c>
      <c r="AH110" s="107">
        <f t="shared" si="296"/>
        <v>1.4383002439758705</v>
      </c>
      <c r="AI110" s="107">
        <f t="shared" si="296"/>
        <v>1.4383002439758705</v>
      </c>
      <c r="AJ110" s="107">
        <f t="shared" si="296"/>
        <v>1.4383002439758705</v>
      </c>
      <c r="AK110" s="107">
        <f t="shared" si="296"/>
        <v>1.4383002439758705</v>
      </c>
      <c r="AL110" s="107">
        <f t="shared" si="296"/>
        <v>1.4383002439758705</v>
      </c>
      <c r="AM110" s="107">
        <f t="shared" si="296"/>
        <v>1.4420114184683543</v>
      </c>
      <c r="AN110" s="107">
        <f t="shared" si="296"/>
        <v>1.4420114184683543</v>
      </c>
      <c r="AO110" s="107">
        <f t="shared" si="296"/>
        <v>1.4420114184683543</v>
      </c>
      <c r="AP110" s="107">
        <f t="shared" si="296"/>
        <v>1.4420114184683543</v>
      </c>
      <c r="AQ110" s="107">
        <f t="shared" si="296"/>
        <v>1.4420114184683543</v>
      </c>
      <c r="AR110" s="107">
        <f t="shared" si="296"/>
        <v>1.4420114184683543</v>
      </c>
      <c r="AS110" s="107">
        <f t="shared" si="296"/>
        <v>1.4420114184683543</v>
      </c>
      <c r="AT110" s="107">
        <f t="shared" si="296"/>
        <v>1.4420114184683543</v>
      </c>
      <c r="AU110" s="107">
        <f t="shared" si="296"/>
        <v>1.4420114184683543</v>
      </c>
      <c r="AV110" s="107">
        <f t="shared" si="296"/>
        <v>1.4420114184683543</v>
      </c>
      <c r="AW110" s="107">
        <f t="shared" si="296"/>
        <v>1.4420114184683543</v>
      </c>
      <c r="AX110" s="107">
        <f t="shared" ref="AX110:BZ110" si="297">IF(OR(AX15=0,AX19=0),"",(AX19-AX15)*100/AX15)</f>
        <v>1.4420114184683543</v>
      </c>
      <c r="AY110" s="107">
        <f t="shared" si="297"/>
        <v>1.4420114184683543</v>
      </c>
      <c r="AZ110" s="107">
        <f t="shared" si="297"/>
        <v>1.4420114184683543</v>
      </c>
      <c r="BA110" s="107">
        <f t="shared" si="297"/>
        <v>1.4420114184683543</v>
      </c>
      <c r="BB110" s="107">
        <f t="shared" si="297"/>
        <v>1.4420114184683543</v>
      </c>
      <c r="BC110" s="107">
        <f t="shared" si="297"/>
        <v>1.4420114184683543</v>
      </c>
      <c r="BD110" s="107">
        <f t="shared" si="297"/>
        <v>1.4420114184683543</v>
      </c>
      <c r="BE110" s="107">
        <f t="shared" si="297"/>
        <v>1.4420114184683543</v>
      </c>
      <c r="BF110" s="107">
        <f t="shared" si="297"/>
        <v>1.4420114184683543</v>
      </c>
      <c r="BG110" s="107">
        <f t="shared" si="297"/>
        <v>1.4420114184683543</v>
      </c>
      <c r="BH110" s="107">
        <f t="shared" si="297"/>
        <v>1.4420114184683543</v>
      </c>
      <c r="BI110" s="107">
        <f t="shared" si="297"/>
        <v>1.4420114184683543</v>
      </c>
      <c r="BJ110" s="107">
        <f t="shared" si="297"/>
        <v>1.4420114184683543</v>
      </c>
      <c r="BK110" s="107">
        <f t="shared" si="297"/>
        <v>1.4420114184683543</v>
      </c>
      <c r="BL110" s="107">
        <f t="shared" si="297"/>
        <v>1.4420114184683543</v>
      </c>
      <c r="BM110" s="107">
        <f t="shared" si="297"/>
        <v>1.4420114184683543</v>
      </c>
      <c r="BN110" s="107">
        <f t="shared" si="297"/>
        <v>1.4419817961513504</v>
      </c>
      <c r="BO110" s="107">
        <f t="shared" si="297"/>
        <v>1.4419817961513504</v>
      </c>
      <c r="BP110" s="107">
        <f t="shared" si="297"/>
        <v>1.4419817961513504</v>
      </c>
      <c r="BQ110" s="107">
        <f t="shared" si="297"/>
        <v>1.4419817961513504</v>
      </c>
      <c r="BR110" s="107">
        <f t="shared" si="297"/>
        <v>1.4419817961513504</v>
      </c>
      <c r="BS110" s="107">
        <f t="shared" si="297"/>
        <v>1.4419817961513504</v>
      </c>
      <c r="BT110" s="107">
        <f t="shared" si="297"/>
        <v>1.4419817961513504</v>
      </c>
      <c r="BU110" s="107">
        <f t="shared" si="297"/>
        <v>1.4419817961513504</v>
      </c>
      <c r="BV110" s="107">
        <f t="shared" si="297"/>
        <v>1.4419817961513504</v>
      </c>
      <c r="BW110" s="107">
        <f t="shared" si="297"/>
        <v>1.4419817961513504</v>
      </c>
      <c r="BX110" s="107">
        <f t="shared" si="297"/>
        <v>1.4419817961513504</v>
      </c>
      <c r="BY110" s="107">
        <f t="shared" si="297"/>
        <v>1.4419817961513504</v>
      </c>
      <c r="BZ110" s="107">
        <f t="shared" si="297"/>
        <v>1.4419817961513504</v>
      </c>
      <c r="CA110" s="107">
        <f t="shared" ref="CA110:CD110" si="298">IF(OR(CA15=0,CA19=0),"",(CA19-CA15)*100/CA15)</f>
        <v>1.4419817961513504</v>
      </c>
      <c r="CB110" s="107">
        <f t="shared" si="298"/>
        <v>1.4419817961513504</v>
      </c>
      <c r="CC110" s="107">
        <f t="shared" si="298"/>
        <v>1.4419817961513504</v>
      </c>
      <c r="CD110" s="107">
        <f t="shared" si="298"/>
        <v>1.4419817961513504</v>
      </c>
      <c r="CE110" s="107">
        <f t="shared" ref="CE110:CH110" si="299">IF(OR(CE15=0,CE19=0),"",(CE19-CE15)*100/CE15)</f>
        <v>1.4419817961513504</v>
      </c>
      <c r="CF110" s="107">
        <f t="shared" si="299"/>
        <v>1.4419817961513504</v>
      </c>
      <c r="CG110" s="107">
        <f t="shared" si="299"/>
        <v>1.4419817961513504</v>
      </c>
      <c r="CH110" s="107" t="str">
        <f t="shared" si="299"/>
        <v/>
      </c>
      <c r="CN110" s="7"/>
      <c r="CO110" s="178"/>
      <c r="CP110" s="7"/>
      <c r="CQ110" s="7"/>
      <c r="CR110" s="7"/>
    </row>
    <row r="111" spans="1:96" x14ac:dyDescent="0.3">
      <c r="A111" s="49" t="s">
        <v>25</v>
      </c>
      <c r="B111" s="47"/>
      <c r="C111" s="111" t="str">
        <f t="shared" ref="C111:AW111" si="300">IF(OR(C16=0,C20=0),"",(C20-C16)*100/C16)</f>
        <v/>
      </c>
      <c r="D111" s="111" t="str">
        <f t="shared" si="300"/>
        <v/>
      </c>
      <c r="E111" s="111" t="str">
        <f t="shared" si="300"/>
        <v/>
      </c>
      <c r="F111" s="111" t="str">
        <f t="shared" si="300"/>
        <v/>
      </c>
      <c r="G111" s="111" t="str">
        <f t="shared" si="300"/>
        <v/>
      </c>
      <c r="H111" s="111" t="str">
        <f t="shared" si="300"/>
        <v/>
      </c>
      <c r="I111" s="111" t="str">
        <f t="shared" si="300"/>
        <v/>
      </c>
      <c r="J111" s="111" t="str">
        <f t="shared" si="300"/>
        <v/>
      </c>
      <c r="K111" s="111" t="str">
        <f t="shared" si="300"/>
        <v/>
      </c>
      <c r="L111" s="111" t="str">
        <f t="shared" si="300"/>
        <v/>
      </c>
      <c r="M111" s="111" t="str">
        <f t="shared" si="300"/>
        <v/>
      </c>
      <c r="N111" s="112">
        <f t="shared" si="300"/>
        <v>2.0148551302477116</v>
      </c>
      <c r="O111" s="126">
        <f t="shared" si="300"/>
        <v>1.5111707964348373</v>
      </c>
      <c r="P111" s="111">
        <f t="shared" si="300"/>
        <v>1.4323773577015171</v>
      </c>
      <c r="Q111" s="111">
        <f t="shared" si="300"/>
        <v>1.4323773577015171</v>
      </c>
      <c r="R111" s="127">
        <f t="shared" si="300"/>
        <v>1.4323773577015171</v>
      </c>
      <c r="S111" s="111">
        <f t="shared" si="300"/>
        <v>1.6649851561505533</v>
      </c>
      <c r="T111" s="111">
        <f t="shared" si="300"/>
        <v>1.3428286747468956</v>
      </c>
      <c r="U111" s="111">
        <f t="shared" si="300"/>
        <v>1.3428286747468956</v>
      </c>
      <c r="V111" s="111">
        <f t="shared" si="300"/>
        <v>1.3428286747468956</v>
      </c>
      <c r="W111" s="111">
        <f t="shared" si="300"/>
        <v>1.5063431518167152</v>
      </c>
      <c r="X111" s="111">
        <f t="shared" si="300"/>
        <v>1.3453455145400064</v>
      </c>
      <c r="Y111" s="111">
        <f t="shared" si="300"/>
        <v>1.3453455145400064</v>
      </c>
      <c r="Z111" s="111">
        <f t="shared" si="300"/>
        <v>1.3453455145400064</v>
      </c>
      <c r="AA111" s="111">
        <f t="shared" si="300"/>
        <v>1.3497891712991299</v>
      </c>
      <c r="AB111" s="111">
        <f t="shared" si="300"/>
        <v>1.2380250986518815</v>
      </c>
      <c r="AC111" s="111">
        <f t="shared" si="300"/>
        <v>1.2380250986518815</v>
      </c>
      <c r="AD111" s="111">
        <f t="shared" si="300"/>
        <v>1.2380250986518815</v>
      </c>
      <c r="AE111" s="111">
        <f t="shared" si="300"/>
        <v>1.2564388541526661</v>
      </c>
      <c r="AF111" s="111">
        <f t="shared" si="300"/>
        <v>1.2564388541526661</v>
      </c>
      <c r="AG111" s="111">
        <f t="shared" si="300"/>
        <v>1.2564388541526661</v>
      </c>
      <c r="AH111" s="111">
        <f t="shared" si="300"/>
        <v>1.2564388541526661</v>
      </c>
      <c r="AI111" s="111">
        <f t="shared" si="300"/>
        <v>1.2564388541526661</v>
      </c>
      <c r="AJ111" s="111">
        <f t="shared" si="300"/>
        <v>1.2564388541526661</v>
      </c>
      <c r="AK111" s="111">
        <f t="shared" si="300"/>
        <v>1.2564388541526661</v>
      </c>
      <c r="AL111" s="111">
        <f t="shared" si="300"/>
        <v>1.2564388541526661</v>
      </c>
      <c r="AM111" s="111">
        <f t="shared" si="300"/>
        <v>1.2627545139844787</v>
      </c>
      <c r="AN111" s="111">
        <f t="shared" si="300"/>
        <v>1.2627545139844787</v>
      </c>
      <c r="AO111" s="111">
        <f t="shared" si="300"/>
        <v>1.2627545139844787</v>
      </c>
      <c r="AP111" s="111">
        <f t="shared" si="300"/>
        <v>1.2627545139844787</v>
      </c>
      <c r="AQ111" s="111">
        <f t="shared" si="300"/>
        <v>1.2627545139844787</v>
      </c>
      <c r="AR111" s="111">
        <f t="shared" si="300"/>
        <v>1.2627545139844787</v>
      </c>
      <c r="AS111" s="111">
        <f t="shared" si="300"/>
        <v>1.2627545139844787</v>
      </c>
      <c r="AT111" s="111">
        <f t="shared" si="300"/>
        <v>1.2627545139844787</v>
      </c>
      <c r="AU111" s="111">
        <f t="shared" si="300"/>
        <v>1.2627545139844787</v>
      </c>
      <c r="AV111" s="111">
        <f t="shared" si="300"/>
        <v>1.2627545139844787</v>
      </c>
      <c r="AW111" s="111">
        <f t="shared" si="300"/>
        <v>1.2627545139844787</v>
      </c>
      <c r="AX111" s="111">
        <f t="shared" ref="AX111:BZ111" si="301">IF(OR(AX16=0,AX20=0),"",(AX20-AX16)*100/AX16)</f>
        <v>1.2627545139844787</v>
      </c>
      <c r="AY111" s="111">
        <f t="shared" si="301"/>
        <v>1.2627545139844787</v>
      </c>
      <c r="AZ111" s="111">
        <f t="shared" si="301"/>
        <v>1.2627545139844787</v>
      </c>
      <c r="BA111" s="111">
        <f t="shared" si="301"/>
        <v>1.2627545139844787</v>
      </c>
      <c r="BB111" s="111">
        <f t="shared" si="301"/>
        <v>1.2627545139844787</v>
      </c>
      <c r="BC111" s="111">
        <f t="shared" si="301"/>
        <v>1.2627545139844787</v>
      </c>
      <c r="BD111" s="111">
        <f t="shared" si="301"/>
        <v>1.2627545139844787</v>
      </c>
      <c r="BE111" s="111">
        <f t="shared" si="301"/>
        <v>1.2627545139844787</v>
      </c>
      <c r="BF111" s="111">
        <f t="shared" si="301"/>
        <v>1.2627545139844787</v>
      </c>
      <c r="BG111" s="111">
        <f t="shared" si="301"/>
        <v>1.2627545139844787</v>
      </c>
      <c r="BH111" s="111">
        <f t="shared" si="301"/>
        <v>1.2627545139844787</v>
      </c>
      <c r="BI111" s="111">
        <f t="shared" si="301"/>
        <v>1.2627545139844787</v>
      </c>
      <c r="BJ111" s="111">
        <f t="shared" si="301"/>
        <v>1.2627545139844787</v>
      </c>
      <c r="BK111" s="111">
        <f t="shared" si="301"/>
        <v>1.2627545139844787</v>
      </c>
      <c r="BL111" s="111">
        <f t="shared" si="301"/>
        <v>1.2627545139844787</v>
      </c>
      <c r="BM111" s="111">
        <f t="shared" si="301"/>
        <v>1.2627545139844787</v>
      </c>
      <c r="BN111" s="111">
        <f t="shared" si="301"/>
        <v>1.2627391012726563</v>
      </c>
      <c r="BO111" s="111">
        <f t="shared" si="301"/>
        <v>1.2627391012726563</v>
      </c>
      <c r="BP111" s="111">
        <f t="shared" si="301"/>
        <v>1.2627391012726563</v>
      </c>
      <c r="BQ111" s="111">
        <f t="shared" si="301"/>
        <v>1.2627391012726563</v>
      </c>
      <c r="BR111" s="111">
        <f t="shared" si="301"/>
        <v>1.2627391012726563</v>
      </c>
      <c r="BS111" s="111">
        <f t="shared" si="301"/>
        <v>1.2627391012726563</v>
      </c>
      <c r="BT111" s="111">
        <f t="shared" si="301"/>
        <v>1.2627391012726563</v>
      </c>
      <c r="BU111" s="111">
        <f t="shared" si="301"/>
        <v>1.2627391012726563</v>
      </c>
      <c r="BV111" s="111">
        <f t="shared" si="301"/>
        <v>1.2627391012726563</v>
      </c>
      <c r="BW111" s="111">
        <f t="shared" si="301"/>
        <v>1.2627391012726563</v>
      </c>
      <c r="BX111" s="111">
        <f t="shared" si="301"/>
        <v>1.2627391012726563</v>
      </c>
      <c r="BY111" s="111">
        <f t="shared" si="301"/>
        <v>1.2627391012726563</v>
      </c>
      <c r="BZ111" s="111">
        <f t="shared" si="301"/>
        <v>1.2627391012726563</v>
      </c>
      <c r="CA111" s="111">
        <f t="shared" ref="CA111:CD111" si="302">IF(OR(CA16=0,CA20=0),"",(CA20-CA16)*100/CA16)</f>
        <v>1.2627391012726563</v>
      </c>
      <c r="CB111" s="111">
        <f t="shared" si="302"/>
        <v>1.2627391012726563</v>
      </c>
      <c r="CC111" s="111">
        <f t="shared" si="302"/>
        <v>1.2627391012726563</v>
      </c>
      <c r="CD111" s="111">
        <f t="shared" si="302"/>
        <v>1.2627391012726563</v>
      </c>
      <c r="CE111" s="111">
        <f t="shared" ref="CE111:CH111" si="303">IF(OR(CE16=0,CE20=0),"",(CE20-CE16)*100/CE16)</f>
        <v>1.2627391012726563</v>
      </c>
      <c r="CF111" s="111">
        <f t="shared" si="303"/>
        <v>1.2627391012726563</v>
      </c>
      <c r="CG111" s="111">
        <f t="shared" si="303"/>
        <v>1.2627391012726563</v>
      </c>
      <c r="CH111" s="111" t="str">
        <f t="shared" si="303"/>
        <v/>
      </c>
      <c r="CN111" s="7"/>
      <c r="CO111" s="178"/>
      <c r="CP111" s="7"/>
      <c r="CQ111" s="7"/>
      <c r="CR111" s="7"/>
    </row>
    <row r="112" spans="1:96" x14ac:dyDescent="0.3">
      <c r="A112" s="50" t="s">
        <v>1</v>
      </c>
      <c r="B112" s="55"/>
      <c r="C112" s="107" t="str">
        <f t="shared" ref="C112:AW112" si="304">IF(OR(C17=0,C21=0),"",(C21-C17)*100/C17)</f>
        <v/>
      </c>
      <c r="D112" s="107" t="str">
        <f t="shared" si="304"/>
        <v/>
      </c>
      <c r="E112" s="107" t="str">
        <f t="shared" si="304"/>
        <v/>
      </c>
      <c r="F112" s="107" t="str">
        <f t="shared" si="304"/>
        <v/>
      </c>
      <c r="G112" s="107" t="str">
        <f t="shared" si="304"/>
        <v/>
      </c>
      <c r="H112" s="107" t="str">
        <f t="shared" si="304"/>
        <v/>
      </c>
      <c r="I112" s="107" t="str">
        <f t="shared" si="304"/>
        <v/>
      </c>
      <c r="J112" s="107" t="str">
        <f t="shared" si="304"/>
        <v/>
      </c>
      <c r="K112" s="107" t="str">
        <f t="shared" si="304"/>
        <v/>
      </c>
      <c r="L112" s="107" t="str">
        <f t="shared" si="304"/>
        <v/>
      </c>
      <c r="M112" s="107" t="str">
        <f t="shared" si="304"/>
        <v/>
      </c>
      <c r="N112" s="107" t="str">
        <f t="shared" si="304"/>
        <v/>
      </c>
      <c r="O112" s="108">
        <f t="shared" si="304"/>
        <v>0.8529984605714731</v>
      </c>
      <c r="P112" s="109">
        <f t="shared" si="304"/>
        <v>1.7688931459669626</v>
      </c>
      <c r="Q112" s="107">
        <f t="shared" si="304"/>
        <v>1.3328752682661129</v>
      </c>
      <c r="R112" s="107">
        <f t="shared" si="304"/>
        <v>1.4966325483890326</v>
      </c>
      <c r="S112" s="125">
        <f t="shared" si="304"/>
        <v>1.2439346572762975</v>
      </c>
      <c r="T112" s="107">
        <f t="shared" si="304"/>
        <v>1.0490175695787871</v>
      </c>
      <c r="U112" s="107">
        <f t="shared" si="304"/>
        <v>1.0490175695787871</v>
      </c>
      <c r="V112" s="107">
        <f t="shared" si="304"/>
        <v>1.0490175695787871</v>
      </c>
      <c r="W112" s="107">
        <f t="shared" si="304"/>
        <v>0.79989190572162094</v>
      </c>
      <c r="X112" s="107">
        <f t="shared" si="304"/>
        <v>1.0630999497485796</v>
      </c>
      <c r="Y112" s="107">
        <f t="shared" si="304"/>
        <v>1.0630999497485796</v>
      </c>
      <c r="Z112" s="107">
        <f t="shared" si="304"/>
        <v>1.0630999497485796</v>
      </c>
      <c r="AA112" s="107">
        <f t="shared" si="304"/>
        <v>1.1129923560387802</v>
      </c>
      <c r="AB112" s="107">
        <f t="shared" si="304"/>
        <v>1.0960950577609836</v>
      </c>
      <c r="AC112" s="107">
        <f t="shared" si="304"/>
        <v>1.0960950577609836</v>
      </c>
      <c r="AD112" s="107">
        <f t="shared" si="304"/>
        <v>1.0960950577609836</v>
      </c>
      <c r="AE112" s="107">
        <f t="shared" si="304"/>
        <v>1.0195077055447752</v>
      </c>
      <c r="AF112" s="107">
        <f t="shared" si="304"/>
        <v>1.0195077055447752</v>
      </c>
      <c r="AG112" s="107">
        <f t="shared" si="304"/>
        <v>1.0195077055447752</v>
      </c>
      <c r="AH112" s="107">
        <f t="shared" si="304"/>
        <v>1.0195077055447752</v>
      </c>
      <c r="AI112" s="107">
        <f t="shared" si="304"/>
        <v>0.52795271190384441</v>
      </c>
      <c r="AJ112" s="107">
        <f t="shared" si="304"/>
        <v>0.52751059231786757</v>
      </c>
      <c r="AK112" s="107">
        <f t="shared" si="304"/>
        <v>0.52751059231786757</v>
      </c>
      <c r="AL112" s="107">
        <f t="shared" si="304"/>
        <v>0.52751059231786757</v>
      </c>
      <c r="AM112" s="107">
        <f t="shared" si="304"/>
        <v>0.77910301634091483</v>
      </c>
      <c r="AN112" s="107">
        <f t="shared" si="304"/>
        <v>0.77994161422736519</v>
      </c>
      <c r="AO112" s="107">
        <f t="shared" si="304"/>
        <v>0.77994161422736519</v>
      </c>
      <c r="AP112" s="107">
        <f t="shared" si="304"/>
        <v>0.77994161422736519</v>
      </c>
      <c r="AQ112" s="107">
        <f t="shared" si="304"/>
        <v>1.0186023717406376</v>
      </c>
      <c r="AR112" s="107">
        <f t="shared" si="304"/>
        <v>1.0185798521097877</v>
      </c>
      <c r="AS112" s="107">
        <f t="shared" si="304"/>
        <v>1.0185798521097877</v>
      </c>
      <c r="AT112" s="107">
        <f t="shared" si="304"/>
        <v>1.0185798521097877</v>
      </c>
      <c r="AU112" s="107">
        <f t="shared" si="304"/>
        <v>1.0185798521097877</v>
      </c>
      <c r="AV112" s="107">
        <f t="shared" si="304"/>
        <v>1.0185798521097877</v>
      </c>
      <c r="AW112" s="107">
        <f t="shared" si="304"/>
        <v>1.0185798521097877</v>
      </c>
      <c r="AX112" s="107">
        <f t="shared" ref="AX112:BZ112" si="305">IF(OR(AX17=0,AX21=0),"",(AX21-AX17)*100/AX17)</f>
        <v>1.0185798521097877</v>
      </c>
      <c r="AY112" s="107">
        <f t="shared" si="305"/>
        <v>1.0127529291452044</v>
      </c>
      <c r="AZ112" s="107">
        <f t="shared" si="305"/>
        <v>1.0127529291452044</v>
      </c>
      <c r="BA112" s="107">
        <f t="shared" si="305"/>
        <v>1.0127529291452044</v>
      </c>
      <c r="BB112" s="107">
        <f t="shared" si="305"/>
        <v>1.0127529291452044</v>
      </c>
      <c r="BC112" s="107">
        <f t="shared" si="305"/>
        <v>1.0127529291452044</v>
      </c>
      <c r="BD112" s="107">
        <f t="shared" si="305"/>
        <v>1.0127529291452044</v>
      </c>
      <c r="BE112" s="107">
        <f t="shared" si="305"/>
        <v>1.0127529291452044</v>
      </c>
      <c r="BF112" s="107">
        <f t="shared" si="305"/>
        <v>1.0127529291452044</v>
      </c>
      <c r="BG112" s="107">
        <f t="shared" si="305"/>
        <v>1.0127529291452044</v>
      </c>
      <c r="BH112" s="107">
        <f t="shared" si="305"/>
        <v>1.0127529291452044</v>
      </c>
      <c r="BI112" s="107">
        <f t="shared" si="305"/>
        <v>1.0127529291452044</v>
      </c>
      <c r="BJ112" s="107">
        <f t="shared" si="305"/>
        <v>1.0127529291452044</v>
      </c>
      <c r="BK112" s="107">
        <f t="shared" si="305"/>
        <v>1.0127529291452044</v>
      </c>
      <c r="BL112" s="107">
        <f t="shared" si="305"/>
        <v>1.0127529291452044</v>
      </c>
      <c r="BM112" s="107">
        <f t="shared" si="305"/>
        <v>1.0127529291452044</v>
      </c>
      <c r="BN112" s="107">
        <f t="shared" si="305"/>
        <v>1.0127537198964742</v>
      </c>
      <c r="BO112" s="107">
        <f t="shared" si="305"/>
        <v>1.0993827607027793</v>
      </c>
      <c r="BP112" s="107">
        <f t="shared" si="305"/>
        <v>1.0371421274309038</v>
      </c>
      <c r="BQ112" s="107">
        <f t="shared" si="305"/>
        <v>1.0371421274309038</v>
      </c>
      <c r="BR112" s="107">
        <f t="shared" si="305"/>
        <v>1.0371421274309038</v>
      </c>
      <c r="BS112" s="107">
        <f t="shared" si="305"/>
        <v>1.0371421274309038</v>
      </c>
      <c r="BT112" s="107">
        <f t="shared" si="305"/>
        <v>1.0371421274309038</v>
      </c>
      <c r="BU112" s="107">
        <f t="shared" si="305"/>
        <v>1.0371421274309038</v>
      </c>
      <c r="BV112" s="107">
        <f t="shared" si="305"/>
        <v>1.0371421274309038</v>
      </c>
      <c r="BW112" s="107">
        <f t="shared" si="305"/>
        <v>1.0323441659002213</v>
      </c>
      <c r="BX112" s="107">
        <f t="shared" si="305"/>
        <v>1.0323441659002213</v>
      </c>
      <c r="BY112" s="107">
        <f t="shared" si="305"/>
        <v>1.0323441659002213</v>
      </c>
      <c r="BZ112" s="107">
        <f t="shared" si="305"/>
        <v>1.0323441659002213</v>
      </c>
      <c r="CA112" s="107">
        <f t="shared" ref="CA112:CD112" si="306">IF(OR(CA17=0,CA21=0),"",(CA21-CA17)*100/CA17)</f>
        <v>1.0323441659002213</v>
      </c>
      <c r="CB112" s="107">
        <f t="shared" si="306"/>
        <v>1.0323441659002213</v>
      </c>
      <c r="CC112" s="107">
        <f t="shared" si="306"/>
        <v>1.0323441659002213</v>
      </c>
      <c r="CD112" s="107">
        <f t="shared" si="306"/>
        <v>1.0323441659002213</v>
      </c>
      <c r="CE112" s="107">
        <f t="shared" ref="CE112:CH112" si="307">IF(OR(CE17=0,CE21=0),"",(CE21-CE17)*100/CE17)</f>
        <v>1.0323441659002213</v>
      </c>
      <c r="CF112" s="107">
        <f t="shared" si="307"/>
        <v>1.0323441659002213</v>
      </c>
      <c r="CG112" s="107">
        <f t="shared" si="307"/>
        <v>1.0323441659002213</v>
      </c>
      <c r="CH112" s="107" t="str">
        <f t="shared" si="307"/>
        <v/>
      </c>
      <c r="CN112" s="7"/>
      <c r="CO112" s="178"/>
      <c r="CP112" s="7"/>
      <c r="CQ112" s="7"/>
      <c r="CR112" s="7"/>
    </row>
    <row r="113" spans="1:86" x14ac:dyDescent="0.3">
      <c r="A113" s="48" t="s">
        <v>2</v>
      </c>
      <c r="B113" s="56"/>
      <c r="C113" s="107" t="str">
        <f t="shared" ref="C113:AW113" si="308">IF(OR(C18=0,C22=0),"",(C22-C18)*100/C18)</f>
        <v/>
      </c>
      <c r="D113" s="107" t="str">
        <f t="shared" si="308"/>
        <v/>
      </c>
      <c r="E113" s="107" t="str">
        <f t="shared" si="308"/>
        <v/>
      </c>
      <c r="F113" s="107" t="str">
        <f t="shared" si="308"/>
        <v/>
      </c>
      <c r="G113" s="107" t="str">
        <f t="shared" si="308"/>
        <v/>
      </c>
      <c r="H113" s="107" t="str">
        <f t="shared" si="308"/>
        <v/>
      </c>
      <c r="I113" s="107" t="str">
        <f t="shared" si="308"/>
        <v/>
      </c>
      <c r="J113" s="107" t="str">
        <f t="shared" si="308"/>
        <v/>
      </c>
      <c r="K113" s="107" t="str">
        <f t="shared" si="308"/>
        <v/>
      </c>
      <c r="L113" s="107" t="str">
        <f t="shared" si="308"/>
        <v/>
      </c>
      <c r="M113" s="107" t="str">
        <f t="shared" si="308"/>
        <v/>
      </c>
      <c r="N113" s="107" t="str">
        <f t="shared" si="308"/>
        <v/>
      </c>
      <c r="O113" s="107" t="str">
        <f t="shared" si="308"/>
        <v/>
      </c>
      <c r="P113" s="108">
        <f t="shared" si="308"/>
        <v>1.227656286835153</v>
      </c>
      <c r="Q113" s="109">
        <f t="shared" si="308"/>
        <v>1.575334537707916</v>
      </c>
      <c r="R113" s="107">
        <f t="shared" si="308"/>
        <v>2.5174532793279671</v>
      </c>
      <c r="S113" s="107">
        <f t="shared" si="308"/>
        <v>1.6116121109229937</v>
      </c>
      <c r="T113" s="125">
        <f t="shared" si="308"/>
        <v>1.8592241657307023</v>
      </c>
      <c r="U113" s="107">
        <f t="shared" si="308"/>
        <v>1.8592241657307023</v>
      </c>
      <c r="V113" s="107">
        <f t="shared" si="308"/>
        <v>1.8592241657307023</v>
      </c>
      <c r="W113" s="107">
        <f t="shared" si="308"/>
        <v>2.2500629819014937</v>
      </c>
      <c r="X113" s="107">
        <f t="shared" si="308"/>
        <v>2.1014391008490523</v>
      </c>
      <c r="Y113" s="107">
        <f t="shared" si="308"/>
        <v>2.1014391008490523</v>
      </c>
      <c r="Z113" s="107">
        <f t="shared" si="308"/>
        <v>2.1014391008490523</v>
      </c>
      <c r="AA113" s="107">
        <f t="shared" si="308"/>
        <v>2.1499654236819978</v>
      </c>
      <c r="AB113" s="107">
        <f t="shared" si="308"/>
        <v>2.0621542253520242</v>
      </c>
      <c r="AC113" s="107">
        <f t="shared" si="308"/>
        <v>2.0621542253520242</v>
      </c>
      <c r="AD113" s="107">
        <f t="shared" si="308"/>
        <v>2.0621542253520242</v>
      </c>
      <c r="AE113" s="107">
        <f t="shared" si="308"/>
        <v>2.080946109162404</v>
      </c>
      <c r="AF113" s="107">
        <f t="shared" si="308"/>
        <v>2.080946109162404</v>
      </c>
      <c r="AG113" s="107">
        <f t="shared" si="308"/>
        <v>2.080946109162404</v>
      </c>
      <c r="AH113" s="107">
        <f t="shared" si="308"/>
        <v>2.080946109162404</v>
      </c>
      <c r="AI113" s="107">
        <f t="shared" si="308"/>
        <v>1.1907110188452723</v>
      </c>
      <c r="AJ113" s="107">
        <f t="shared" si="308"/>
        <v>1.1903059877614903</v>
      </c>
      <c r="AK113" s="107">
        <f t="shared" si="308"/>
        <v>1.1903059877614903</v>
      </c>
      <c r="AL113" s="107">
        <f t="shared" si="308"/>
        <v>1.1903059877614903</v>
      </c>
      <c r="AM113" s="107">
        <f t="shared" si="308"/>
        <v>1.4977657627980538</v>
      </c>
      <c r="AN113" s="107">
        <f t="shared" si="308"/>
        <v>1.4958872369937015</v>
      </c>
      <c r="AO113" s="107">
        <f t="shared" si="308"/>
        <v>1.4958872369937015</v>
      </c>
      <c r="AP113" s="107">
        <f t="shared" si="308"/>
        <v>1.4958872369937015</v>
      </c>
      <c r="AQ113" s="107">
        <f t="shared" si="308"/>
        <v>1.8428149444593507</v>
      </c>
      <c r="AR113" s="107">
        <f t="shared" si="308"/>
        <v>1.8426364250046472</v>
      </c>
      <c r="AS113" s="107">
        <f t="shared" si="308"/>
        <v>1.8426364250046472</v>
      </c>
      <c r="AT113" s="107">
        <f t="shared" si="308"/>
        <v>1.8426364250046472</v>
      </c>
      <c r="AU113" s="107">
        <f t="shared" si="308"/>
        <v>1.8426364250046472</v>
      </c>
      <c r="AV113" s="107">
        <f t="shared" si="308"/>
        <v>1.8426364250046472</v>
      </c>
      <c r="AW113" s="107">
        <f t="shared" si="308"/>
        <v>1.8426364250046472</v>
      </c>
      <c r="AX113" s="107">
        <f t="shared" ref="AX113:BZ113" si="309">IF(OR(AX18=0,AX22=0),"",(AX22-AX18)*100/AX18)</f>
        <v>1.8426364250046472</v>
      </c>
      <c r="AY113" s="107">
        <f t="shared" si="309"/>
        <v>1.8016891830215649</v>
      </c>
      <c r="AZ113" s="107">
        <f t="shared" si="309"/>
        <v>1.8016891830215649</v>
      </c>
      <c r="BA113" s="107">
        <f t="shared" si="309"/>
        <v>1.8016891830215649</v>
      </c>
      <c r="BB113" s="107">
        <f t="shared" si="309"/>
        <v>1.8016891830215649</v>
      </c>
      <c r="BC113" s="107">
        <f t="shared" si="309"/>
        <v>1.8016891830215649</v>
      </c>
      <c r="BD113" s="107">
        <f t="shared" si="309"/>
        <v>1.8016891830215649</v>
      </c>
      <c r="BE113" s="107">
        <f t="shared" si="309"/>
        <v>1.8016891830215649</v>
      </c>
      <c r="BF113" s="107">
        <f t="shared" si="309"/>
        <v>1.8016891830215649</v>
      </c>
      <c r="BG113" s="107">
        <f t="shared" si="309"/>
        <v>1.8016891830215649</v>
      </c>
      <c r="BH113" s="107">
        <f t="shared" si="309"/>
        <v>1.8016891830215649</v>
      </c>
      <c r="BI113" s="107">
        <f t="shared" si="309"/>
        <v>1.8016891830215649</v>
      </c>
      <c r="BJ113" s="107">
        <f t="shared" si="309"/>
        <v>1.8016891830215649</v>
      </c>
      <c r="BK113" s="107">
        <f t="shared" si="309"/>
        <v>1.8016891830215649</v>
      </c>
      <c r="BL113" s="107">
        <f t="shared" si="309"/>
        <v>1.8016891830215649</v>
      </c>
      <c r="BM113" s="107">
        <f t="shared" si="309"/>
        <v>1.8016891830215649</v>
      </c>
      <c r="BN113" s="107">
        <f t="shared" si="309"/>
        <v>1.8017002945434635</v>
      </c>
      <c r="BO113" s="107">
        <f t="shared" si="309"/>
        <v>1.9149545267665633</v>
      </c>
      <c r="BP113" s="107">
        <f t="shared" si="309"/>
        <v>1.8544747795141605</v>
      </c>
      <c r="BQ113" s="107">
        <f t="shared" si="309"/>
        <v>1.8544747795141605</v>
      </c>
      <c r="BR113" s="107">
        <f t="shared" si="309"/>
        <v>1.8544747795141605</v>
      </c>
      <c r="BS113" s="107">
        <f t="shared" si="309"/>
        <v>1.8544747795141605</v>
      </c>
      <c r="BT113" s="107">
        <f t="shared" si="309"/>
        <v>1.8544747795141605</v>
      </c>
      <c r="BU113" s="107">
        <f t="shared" si="309"/>
        <v>1.8544747795141605</v>
      </c>
      <c r="BV113" s="107">
        <f t="shared" si="309"/>
        <v>1.8544747795141605</v>
      </c>
      <c r="BW113" s="107">
        <f t="shared" si="309"/>
        <v>1.8502190750422836</v>
      </c>
      <c r="BX113" s="107">
        <f t="shared" si="309"/>
        <v>1.8502190750422836</v>
      </c>
      <c r="BY113" s="107">
        <f t="shared" si="309"/>
        <v>1.8502190750422836</v>
      </c>
      <c r="BZ113" s="107">
        <f t="shared" si="309"/>
        <v>1.8502190750422836</v>
      </c>
      <c r="CA113" s="107">
        <f t="shared" ref="CA113:CD113" si="310">IF(OR(CA18=0,CA22=0),"",(CA22-CA18)*100/CA18)</f>
        <v>1.8502190750422836</v>
      </c>
      <c r="CB113" s="107">
        <f t="shared" si="310"/>
        <v>1.8502190750422836</v>
      </c>
      <c r="CC113" s="107">
        <f t="shared" si="310"/>
        <v>1.8502190750422836</v>
      </c>
      <c r="CD113" s="107">
        <f t="shared" si="310"/>
        <v>1.8502190750422836</v>
      </c>
      <c r="CE113" s="107">
        <f t="shared" ref="CE113:CH113" si="311">IF(OR(CE18=0,CE22=0),"",(CE22-CE18)*100/CE18)</f>
        <v>1.8502190750422836</v>
      </c>
      <c r="CF113" s="107">
        <f t="shared" si="311"/>
        <v>1.8502190750422836</v>
      </c>
      <c r="CG113" s="107">
        <f t="shared" si="311"/>
        <v>1.8502190750422836</v>
      </c>
      <c r="CH113" s="107" t="str">
        <f t="shared" si="311"/>
        <v/>
      </c>
    </row>
    <row r="114" spans="1:86" x14ac:dyDescent="0.3">
      <c r="A114" s="48" t="s">
        <v>3</v>
      </c>
      <c r="B114" s="56"/>
      <c r="C114" s="107" t="str">
        <f t="shared" ref="C114:AW114" si="312">IF(OR(C19=0,C23=0),"",(C23-C19)*100/C19)</f>
        <v/>
      </c>
      <c r="D114" s="107" t="str">
        <f t="shared" si="312"/>
        <v/>
      </c>
      <c r="E114" s="107" t="str">
        <f t="shared" si="312"/>
        <v/>
      </c>
      <c r="F114" s="107" t="str">
        <f t="shared" si="312"/>
        <v/>
      </c>
      <c r="G114" s="107" t="str">
        <f t="shared" si="312"/>
        <v/>
      </c>
      <c r="H114" s="107" t="str">
        <f t="shared" si="312"/>
        <v/>
      </c>
      <c r="I114" s="107" t="str">
        <f t="shared" si="312"/>
        <v/>
      </c>
      <c r="J114" s="107" t="str">
        <f t="shared" si="312"/>
        <v/>
      </c>
      <c r="K114" s="107" t="str">
        <f t="shared" si="312"/>
        <v/>
      </c>
      <c r="L114" s="107" t="str">
        <f t="shared" si="312"/>
        <v/>
      </c>
      <c r="M114" s="107" t="str">
        <f t="shared" si="312"/>
        <v/>
      </c>
      <c r="N114" s="107" t="str">
        <f t="shared" si="312"/>
        <v/>
      </c>
      <c r="O114" s="107" t="str">
        <f t="shared" si="312"/>
        <v/>
      </c>
      <c r="P114" s="107" t="str">
        <f t="shared" si="312"/>
        <v/>
      </c>
      <c r="Q114" s="108">
        <f t="shared" si="312"/>
        <v>-4.8651748273187598</v>
      </c>
      <c r="R114" s="109">
        <f t="shared" si="312"/>
        <v>-4.2669376389112577</v>
      </c>
      <c r="S114" s="107">
        <f t="shared" si="312"/>
        <v>-4.882662078266077</v>
      </c>
      <c r="T114" s="107">
        <f t="shared" si="312"/>
        <v>-4.6780143373262</v>
      </c>
      <c r="U114" s="125">
        <f t="shared" si="312"/>
        <v>-4.6780143373262</v>
      </c>
      <c r="V114" s="107">
        <f t="shared" si="312"/>
        <v>-4.6780143373262</v>
      </c>
      <c r="W114" s="107">
        <f t="shared" si="312"/>
        <v>-4.060367282008305</v>
      </c>
      <c r="X114" s="107">
        <f t="shared" si="312"/>
        <v>-4.4108156100116505</v>
      </c>
      <c r="Y114" s="107">
        <f t="shared" si="312"/>
        <v>-4.4108156100116505</v>
      </c>
      <c r="Z114" s="107">
        <f t="shared" si="312"/>
        <v>-4.4108156100116505</v>
      </c>
      <c r="AA114" s="107">
        <f t="shared" si="312"/>
        <v>-4.3356197492916531</v>
      </c>
      <c r="AB114" s="107">
        <f t="shared" si="312"/>
        <v>-4.2314513803279077</v>
      </c>
      <c r="AC114" s="107">
        <f t="shared" si="312"/>
        <v>-4.2314513803279077</v>
      </c>
      <c r="AD114" s="107">
        <f t="shared" si="312"/>
        <v>-4.2314513803279077</v>
      </c>
      <c r="AE114" s="107">
        <f t="shared" si="312"/>
        <v>-4.2074988158559217</v>
      </c>
      <c r="AF114" s="107">
        <f t="shared" si="312"/>
        <v>-4.2074988158559217</v>
      </c>
      <c r="AG114" s="107">
        <f t="shared" si="312"/>
        <v>-4.2074988158559217</v>
      </c>
      <c r="AH114" s="107">
        <f t="shared" si="312"/>
        <v>-4.2074988158559217</v>
      </c>
      <c r="AI114" s="107">
        <f t="shared" si="312"/>
        <v>-4.4379420987941707</v>
      </c>
      <c r="AJ114" s="107">
        <f t="shared" si="312"/>
        <v>-4.4383939149438625</v>
      </c>
      <c r="AK114" s="107">
        <f t="shared" si="312"/>
        <v>-4.4383939149438625</v>
      </c>
      <c r="AL114" s="107">
        <f t="shared" si="312"/>
        <v>-4.4383939149438625</v>
      </c>
      <c r="AM114" s="107">
        <f t="shared" si="312"/>
        <v>-4.1171535021826218</v>
      </c>
      <c r="AN114" s="107">
        <f t="shared" si="312"/>
        <v>-4.1162570654018182</v>
      </c>
      <c r="AO114" s="107">
        <f t="shared" si="312"/>
        <v>-4.1162570654018182</v>
      </c>
      <c r="AP114" s="107">
        <f t="shared" si="312"/>
        <v>-4.1162570654018182</v>
      </c>
      <c r="AQ114" s="107">
        <f t="shared" si="312"/>
        <v>-3.8111103324181625</v>
      </c>
      <c r="AR114" s="107">
        <f t="shared" si="312"/>
        <v>-3.8112857413326036</v>
      </c>
      <c r="AS114" s="107">
        <f t="shared" si="312"/>
        <v>-3.8112857413326036</v>
      </c>
      <c r="AT114" s="107">
        <f t="shared" si="312"/>
        <v>-3.8112857413326036</v>
      </c>
      <c r="AU114" s="107">
        <f t="shared" si="312"/>
        <v>-3.8112857413326036</v>
      </c>
      <c r="AV114" s="107">
        <f t="shared" si="312"/>
        <v>-3.8112857413326036</v>
      </c>
      <c r="AW114" s="107">
        <f t="shared" si="312"/>
        <v>-3.8112857413326036</v>
      </c>
      <c r="AX114" s="107">
        <f t="shared" ref="AX114:BZ114" si="313">IF(OR(AX19=0,AX23=0),"",(AX23-AX19)*100/AX19)</f>
        <v>-3.8112857413326036</v>
      </c>
      <c r="AY114" s="107">
        <f t="shared" si="313"/>
        <v>-3.86207653174626</v>
      </c>
      <c r="AZ114" s="107">
        <f t="shared" si="313"/>
        <v>-3.86207653174626</v>
      </c>
      <c r="BA114" s="107">
        <f t="shared" si="313"/>
        <v>-3.86207653174626</v>
      </c>
      <c r="BB114" s="107">
        <f t="shared" si="313"/>
        <v>-3.86207653174626</v>
      </c>
      <c r="BC114" s="107">
        <f t="shared" si="313"/>
        <v>-3.86207653174626</v>
      </c>
      <c r="BD114" s="107">
        <f t="shared" si="313"/>
        <v>-3.86207653174626</v>
      </c>
      <c r="BE114" s="107">
        <f t="shared" si="313"/>
        <v>-3.86207653174626</v>
      </c>
      <c r="BF114" s="107">
        <f t="shared" si="313"/>
        <v>-3.86207653174626</v>
      </c>
      <c r="BG114" s="107">
        <f t="shared" si="313"/>
        <v>-3.86207653174626</v>
      </c>
      <c r="BH114" s="107">
        <f t="shared" si="313"/>
        <v>-3.86207653174626</v>
      </c>
      <c r="BI114" s="107">
        <f t="shared" si="313"/>
        <v>-3.86207653174626</v>
      </c>
      <c r="BJ114" s="107">
        <f t="shared" si="313"/>
        <v>-3.86207653174626</v>
      </c>
      <c r="BK114" s="107">
        <f t="shared" si="313"/>
        <v>-3.86207653174626</v>
      </c>
      <c r="BL114" s="107">
        <f t="shared" si="313"/>
        <v>-3.86207653174626</v>
      </c>
      <c r="BM114" s="107">
        <f t="shared" si="313"/>
        <v>-3.86207653174626</v>
      </c>
      <c r="BN114" s="107">
        <f t="shared" si="313"/>
        <v>-3.8620898726986992</v>
      </c>
      <c r="BO114" s="107">
        <f t="shared" si="313"/>
        <v>-3.7382107811922531</v>
      </c>
      <c r="BP114" s="107">
        <f t="shared" si="313"/>
        <v>-3.7975133547989368</v>
      </c>
      <c r="BQ114" s="107">
        <f t="shared" si="313"/>
        <v>-3.7975133547989368</v>
      </c>
      <c r="BR114" s="107">
        <f t="shared" si="313"/>
        <v>-3.7975133547989368</v>
      </c>
      <c r="BS114" s="107">
        <f t="shared" si="313"/>
        <v>-3.7975133547989368</v>
      </c>
      <c r="BT114" s="107">
        <f t="shared" si="313"/>
        <v>-3.7975133547989368</v>
      </c>
      <c r="BU114" s="107">
        <f t="shared" si="313"/>
        <v>-3.7975133547989368</v>
      </c>
      <c r="BV114" s="107">
        <f t="shared" si="313"/>
        <v>-3.7975133547989368</v>
      </c>
      <c r="BW114" s="107">
        <f t="shared" si="313"/>
        <v>-3.8015957783443319</v>
      </c>
      <c r="BX114" s="107">
        <f t="shared" si="313"/>
        <v>-3.8015957783443319</v>
      </c>
      <c r="BY114" s="107">
        <f t="shared" si="313"/>
        <v>-3.8015957783443319</v>
      </c>
      <c r="BZ114" s="107">
        <f t="shared" si="313"/>
        <v>-3.8015957783443319</v>
      </c>
      <c r="CA114" s="107">
        <f t="shared" ref="CA114:CD114" si="314">IF(OR(CA19=0,CA23=0),"",(CA23-CA19)*100/CA19)</f>
        <v>-3.8015957783443319</v>
      </c>
      <c r="CB114" s="107">
        <f t="shared" si="314"/>
        <v>-3.8015957783443319</v>
      </c>
      <c r="CC114" s="107">
        <f t="shared" si="314"/>
        <v>-3.8015957783443319</v>
      </c>
      <c r="CD114" s="107">
        <f t="shared" si="314"/>
        <v>-3.8015957783443319</v>
      </c>
      <c r="CE114" s="107">
        <f t="shared" ref="CE114:CH114" si="315">IF(OR(CE19=0,CE23=0),"",(CE23-CE19)*100/CE19)</f>
        <v>-3.8015957783443319</v>
      </c>
      <c r="CF114" s="107">
        <f t="shared" si="315"/>
        <v>-3.8015957783443319</v>
      </c>
      <c r="CG114" s="107">
        <f t="shared" si="315"/>
        <v>-3.8015957783443319</v>
      </c>
      <c r="CH114" s="107" t="str">
        <f t="shared" si="315"/>
        <v/>
      </c>
    </row>
    <row r="115" spans="1:86" x14ac:dyDescent="0.3">
      <c r="A115" s="49" t="s">
        <v>4</v>
      </c>
      <c r="B115" s="57"/>
      <c r="C115" s="111" t="str">
        <f t="shared" ref="C115:AW115" si="316">IF(OR(C20=0,C24=0),"",(C24-C20)*100/C20)</f>
        <v/>
      </c>
      <c r="D115" s="111" t="str">
        <f t="shared" si="316"/>
        <v/>
      </c>
      <c r="E115" s="111" t="str">
        <f t="shared" si="316"/>
        <v/>
      </c>
      <c r="F115" s="111" t="str">
        <f t="shared" si="316"/>
        <v/>
      </c>
      <c r="G115" s="111" t="str">
        <f t="shared" si="316"/>
        <v/>
      </c>
      <c r="H115" s="111" t="str">
        <f t="shared" si="316"/>
        <v/>
      </c>
      <c r="I115" s="111" t="str">
        <f t="shared" si="316"/>
        <v/>
      </c>
      <c r="J115" s="111" t="str">
        <f t="shared" si="316"/>
        <v/>
      </c>
      <c r="K115" s="111" t="str">
        <f t="shared" si="316"/>
        <v/>
      </c>
      <c r="L115" s="111" t="str">
        <f t="shared" si="316"/>
        <v/>
      </c>
      <c r="M115" s="111" t="str">
        <f t="shared" si="316"/>
        <v/>
      </c>
      <c r="N115" s="111" t="str">
        <f t="shared" si="316"/>
        <v/>
      </c>
      <c r="O115" s="111" t="str">
        <f t="shared" si="316"/>
        <v/>
      </c>
      <c r="P115" s="111" t="str">
        <f t="shared" si="316"/>
        <v/>
      </c>
      <c r="Q115" s="111" t="str">
        <f t="shared" si="316"/>
        <v/>
      </c>
      <c r="R115" s="112">
        <f t="shared" si="316"/>
        <v>-3.6302068919581076</v>
      </c>
      <c r="S115" s="126">
        <f t="shared" si="316"/>
        <v>-3.6322616217055916</v>
      </c>
      <c r="T115" s="111">
        <f t="shared" si="316"/>
        <v>-3.2192587610567394</v>
      </c>
      <c r="U115" s="111">
        <f t="shared" si="316"/>
        <v>-3.2192587610567394</v>
      </c>
      <c r="V115" s="127">
        <f t="shared" si="316"/>
        <v>-3.2192587610567394</v>
      </c>
      <c r="W115" s="111">
        <f t="shared" si="316"/>
        <v>-3.2447216996195931</v>
      </c>
      <c r="X115" s="111">
        <f t="shared" si="316"/>
        <v>-3.1204484579566056</v>
      </c>
      <c r="Y115" s="111">
        <f t="shared" si="316"/>
        <v>-3.1204484579566056</v>
      </c>
      <c r="Z115" s="111">
        <f t="shared" si="316"/>
        <v>-3.1204484579566056</v>
      </c>
      <c r="AA115" s="111">
        <f t="shared" si="316"/>
        <v>-2.9286432307797949</v>
      </c>
      <c r="AB115" s="111">
        <f t="shared" si="316"/>
        <v>-2.8794661232188745</v>
      </c>
      <c r="AC115" s="111">
        <f t="shared" si="316"/>
        <v>-2.8794661232188745</v>
      </c>
      <c r="AD115" s="111">
        <f t="shared" si="316"/>
        <v>-2.8794661232188745</v>
      </c>
      <c r="AE115" s="111">
        <f t="shared" si="316"/>
        <v>-2.9281329739805013</v>
      </c>
      <c r="AF115" s="111">
        <f t="shared" si="316"/>
        <v>-2.9281329739805013</v>
      </c>
      <c r="AG115" s="111">
        <f t="shared" si="316"/>
        <v>-2.9281329739805013</v>
      </c>
      <c r="AH115" s="111">
        <f t="shared" si="316"/>
        <v>-2.9281329739805013</v>
      </c>
      <c r="AI115" s="111">
        <f t="shared" si="316"/>
        <v>-3.827646594331517</v>
      </c>
      <c r="AJ115" s="111">
        <f t="shared" si="316"/>
        <v>-3.828121211775124</v>
      </c>
      <c r="AK115" s="111">
        <f t="shared" si="316"/>
        <v>-3.828121211775124</v>
      </c>
      <c r="AL115" s="111">
        <f t="shared" si="316"/>
        <v>-3.828121211775124</v>
      </c>
      <c r="AM115" s="111">
        <f t="shared" si="316"/>
        <v>-3.562139609575206</v>
      </c>
      <c r="AN115" s="111">
        <f t="shared" si="316"/>
        <v>-3.5615318806541376</v>
      </c>
      <c r="AO115" s="111">
        <f t="shared" si="316"/>
        <v>-3.5615318806541376</v>
      </c>
      <c r="AP115" s="111">
        <f t="shared" si="316"/>
        <v>-3.5615318806541376</v>
      </c>
      <c r="AQ115" s="111">
        <f t="shared" si="316"/>
        <v>-3.2983035427816265</v>
      </c>
      <c r="AR115" s="111">
        <f t="shared" si="316"/>
        <v>-3.2985231568165716</v>
      </c>
      <c r="AS115" s="111">
        <f t="shared" si="316"/>
        <v>-3.2985231568165716</v>
      </c>
      <c r="AT115" s="111">
        <f t="shared" si="316"/>
        <v>-3.2985231568165716</v>
      </c>
      <c r="AU115" s="111">
        <f t="shared" si="316"/>
        <v>-3.2985231568165716</v>
      </c>
      <c r="AV115" s="111">
        <f t="shared" si="316"/>
        <v>-3.2985231568165716</v>
      </c>
      <c r="AW115" s="111">
        <f t="shared" si="316"/>
        <v>-3.2985231568165716</v>
      </c>
      <c r="AX115" s="111">
        <f t="shared" ref="AX115:BZ115" si="317">IF(OR(AX20=0,AX24=0),"",(AX24-AX20)*100/AX20)</f>
        <v>-3.2985231568165716</v>
      </c>
      <c r="AY115" s="111">
        <f t="shared" si="317"/>
        <v>-3.3180380223364256</v>
      </c>
      <c r="AZ115" s="111">
        <f t="shared" si="317"/>
        <v>-3.3180380223364256</v>
      </c>
      <c r="BA115" s="111">
        <f t="shared" si="317"/>
        <v>-3.3180380223364256</v>
      </c>
      <c r="BB115" s="111">
        <f t="shared" si="317"/>
        <v>-3.3180380223364256</v>
      </c>
      <c r="BC115" s="111">
        <f t="shared" si="317"/>
        <v>-3.3180380223364256</v>
      </c>
      <c r="BD115" s="111">
        <f t="shared" si="317"/>
        <v>-3.3180380223364256</v>
      </c>
      <c r="BE115" s="111">
        <f t="shared" si="317"/>
        <v>-3.3180380223364256</v>
      </c>
      <c r="BF115" s="111">
        <f t="shared" si="317"/>
        <v>-3.3180380223364256</v>
      </c>
      <c r="BG115" s="111">
        <f t="shared" si="317"/>
        <v>-3.3180380223364256</v>
      </c>
      <c r="BH115" s="111">
        <f t="shared" si="317"/>
        <v>-3.3180380223364256</v>
      </c>
      <c r="BI115" s="111">
        <f t="shared" si="317"/>
        <v>-3.3180380223364256</v>
      </c>
      <c r="BJ115" s="111">
        <f t="shared" si="317"/>
        <v>-3.3180380223364256</v>
      </c>
      <c r="BK115" s="111">
        <f t="shared" si="317"/>
        <v>-3.3180380223364256</v>
      </c>
      <c r="BL115" s="111">
        <f t="shared" si="317"/>
        <v>-3.3180380223364256</v>
      </c>
      <c r="BM115" s="111">
        <f t="shared" si="317"/>
        <v>-3.3180380223364256</v>
      </c>
      <c r="BN115" s="111">
        <f t="shared" si="317"/>
        <v>-3.3180161988512595</v>
      </c>
      <c r="BO115" s="111">
        <f t="shared" si="317"/>
        <v>-3.2338425273348967</v>
      </c>
      <c r="BP115" s="111">
        <f t="shared" si="317"/>
        <v>-3.2966456014368175</v>
      </c>
      <c r="BQ115" s="111">
        <f t="shared" si="317"/>
        <v>-3.2966456014368175</v>
      </c>
      <c r="BR115" s="111">
        <f t="shared" si="317"/>
        <v>-3.2966456014368175</v>
      </c>
      <c r="BS115" s="111">
        <f t="shared" si="317"/>
        <v>-3.2966456014368175</v>
      </c>
      <c r="BT115" s="111">
        <f t="shared" si="317"/>
        <v>-3.2966456014368175</v>
      </c>
      <c r="BU115" s="111">
        <f t="shared" si="317"/>
        <v>-3.2966456014368175</v>
      </c>
      <c r="BV115" s="111">
        <f t="shared" si="317"/>
        <v>-3.2966456014368175</v>
      </c>
      <c r="BW115" s="111">
        <f t="shared" si="317"/>
        <v>-3.3014493668498646</v>
      </c>
      <c r="BX115" s="111">
        <f t="shared" si="317"/>
        <v>-3.3014493668498646</v>
      </c>
      <c r="BY115" s="111">
        <f t="shared" si="317"/>
        <v>-3.3014493668498646</v>
      </c>
      <c r="BZ115" s="111">
        <f t="shared" si="317"/>
        <v>-3.3014493668498646</v>
      </c>
      <c r="CA115" s="111">
        <f t="shared" ref="CA115:CD115" si="318">IF(OR(CA20=0,CA24=0),"",(CA24-CA20)*100/CA20)</f>
        <v>-3.3014493668498646</v>
      </c>
      <c r="CB115" s="111">
        <f t="shared" si="318"/>
        <v>-3.3014493668498646</v>
      </c>
      <c r="CC115" s="111">
        <f t="shared" si="318"/>
        <v>-3.3014493668498646</v>
      </c>
      <c r="CD115" s="111">
        <f t="shared" si="318"/>
        <v>-3.3014493668498646</v>
      </c>
      <c r="CE115" s="111">
        <f t="shared" ref="CE115:CH115" si="319">IF(OR(CE20=0,CE24=0),"",(CE24-CE20)*100/CE20)</f>
        <v>-3.3014493668498646</v>
      </c>
      <c r="CF115" s="111">
        <f t="shared" si="319"/>
        <v>-3.3014493668498646</v>
      </c>
      <c r="CG115" s="111">
        <f t="shared" si="319"/>
        <v>-3.3014493668498646</v>
      </c>
      <c r="CH115" s="111" t="str">
        <f t="shared" si="319"/>
        <v/>
      </c>
    </row>
    <row r="116" spans="1:86" x14ac:dyDescent="0.3">
      <c r="A116" s="50" t="s">
        <v>5</v>
      </c>
      <c r="B116" s="55"/>
      <c r="C116" s="107" t="str">
        <f t="shared" ref="C116:AW116" si="320">IF(OR(C21=0,C25=0),"",(C25-C21)*100/C21)</f>
        <v/>
      </c>
      <c r="D116" s="107" t="str">
        <f t="shared" si="320"/>
        <v/>
      </c>
      <c r="E116" s="107" t="str">
        <f t="shared" si="320"/>
        <v/>
      </c>
      <c r="F116" s="107" t="str">
        <f t="shared" si="320"/>
        <v/>
      </c>
      <c r="G116" s="107" t="str">
        <f t="shared" si="320"/>
        <v/>
      </c>
      <c r="H116" s="107" t="str">
        <f t="shared" si="320"/>
        <v/>
      </c>
      <c r="I116" s="107" t="str">
        <f t="shared" si="320"/>
        <v/>
      </c>
      <c r="J116" s="107" t="str">
        <f t="shared" si="320"/>
        <v/>
      </c>
      <c r="K116" s="107" t="str">
        <f t="shared" si="320"/>
        <v/>
      </c>
      <c r="L116" s="107" t="str">
        <f t="shared" si="320"/>
        <v/>
      </c>
      <c r="M116" s="107" t="str">
        <f t="shared" si="320"/>
        <v/>
      </c>
      <c r="N116" s="107" t="str">
        <f t="shared" si="320"/>
        <v/>
      </c>
      <c r="O116" s="113" t="str">
        <f t="shared" si="320"/>
        <v/>
      </c>
      <c r="P116" s="113" t="str">
        <f t="shared" si="320"/>
        <v/>
      </c>
      <c r="Q116" s="113" t="str">
        <f t="shared" si="320"/>
        <v/>
      </c>
      <c r="R116" s="113" t="str">
        <f t="shared" si="320"/>
        <v/>
      </c>
      <c r="S116" s="129">
        <f t="shared" si="320"/>
        <v>-4.3720813409080188</v>
      </c>
      <c r="T116" s="130">
        <f t="shared" si="320"/>
        <v>-4.6143122730699231</v>
      </c>
      <c r="U116" s="113">
        <f t="shared" si="320"/>
        <v>-4.4958193102921102</v>
      </c>
      <c r="V116" s="113">
        <f t="shared" si="320"/>
        <v>-4.3589359566434149</v>
      </c>
      <c r="W116" s="128">
        <f t="shared" si="320"/>
        <v>-4.1891943943998928</v>
      </c>
      <c r="X116" s="113">
        <f t="shared" si="320"/>
        <v>-4.3114982001893027</v>
      </c>
      <c r="Y116" s="113">
        <f t="shared" si="320"/>
        <v>-4.3114982001893027</v>
      </c>
      <c r="Z116" s="107">
        <f t="shared" si="320"/>
        <v>-4.3111270738795833</v>
      </c>
      <c r="AA116" s="107">
        <f t="shared" si="320"/>
        <v>-4.0937240131523644</v>
      </c>
      <c r="AB116" s="107">
        <f t="shared" si="320"/>
        <v>-4.1515204254095561</v>
      </c>
      <c r="AC116" s="107">
        <f t="shared" si="320"/>
        <v>-4.1515204254095561</v>
      </c>
      <c r="AD116" s="107">
        <f t="shared" si="320"/>
        <v>-4.1515204254095561</v>
      </c>
      <c r="AE116" s="107">
        <f t="shared" si="320"/>
        <v>-4.6202331701419057</v>
      </c>
      <c r="AF116" s="107">
        <f t="shared" si="320"/>
        <v>-4.6202331701419057</v>
      </c>
      <c r="AG116" s="107">
        <f t="shared" si="320"/>
        <v>-4.6202331701419057</v>
      </c>
      <c r="AH116" s="107">
        <f t="shared" si="320"/>
        <v>-4.6202331701419057</v>
      </c>
      <c r="AI116" s="107">
        <f t="shared" si="320"/>
        <v>-4.554826059005781</v>
      </c>
      <c r="AJ116" s="107">
        <f t="shared" si="320"/>
        <v>-4.5565241119595692</v>
      </c>
      <c r="AK116" s="107">
        <f t="shared" si="320"/>
        <v>-4.5565241119595692</v>
      </c>
      <c r="AL116" s="107">
        <f t="shared" si="320"/>
        <v>-4.5565241119595692</v>
      </c>
      <c r="AM116" s="107">
        <f t="shared" si="320"/>
        <v>-4.582878040930952</v>
      </c>
      <c r="AN116" s="107">
        <f t="shared" si="320"/>
        <v>-4.5575257984952939</v>
      </c>
      <c r="AO116" s="107">
        <f t="shared" si="320"/>
        <v>-4.5575257984952939</v>
      </c>
      <c r="AP116" s="107">
        <f t="shared" si="320"/>
        <v>-4.5575257984952939</v>
      </c>
      <c r="AQ116" s="107">
        <f t="shared" si="320"/>
        <v>-4.3912927134912634</v>
      </c>
      <c r="AR116" s="107">
        <f t="shared" si="320"/>
        <v>-4.3912883826650297</v>
      </c>
      <c r="AS116" s="107">
        <f t="shared" si="320"/>
        <v>-4.3912883826650297</v>
      </c>
      <c r="AT116" s="107">
        <f t="shared" si="320"/>
        <v>-4.3912883826650297</v>
      </c>
      <c r="AU116" s="107">
        <f t="shared" si="320"/>
        <v>-4.3912883826650297</v>
      </c>
      <c r="AV116" s="107">
        <f t="shared" si="320"/>
        <v>-4.3912883826650297</v>
      </c>
      <c r="AW116" s="107">
        <f t="shared" si="320"/>
        <v>-4.3912883826650297</v>
      </c>
      <c r="AX116" s="107">
        <f t="shared" ref="AX116:BZ116" si="321">IF(OR(AX21=0,AX25=0),"",(AX25-AX21)*100/AX21)</f>
        <v>-4.3912883826650297</v>
      </c>
      <c r="AY116" s="107">
        <f t="shared" si="321"/>
        <v>-4.4240331994384263</v>
      </c>
      <c r="AZ116" s="107">
        <f t="shared" si="321"/>
        <v>-4.4240331994384263</v>
      </c>
      <c r="BA116" s="107">
        <f t="shared" si="321"/>
        <v>-4.4240331994384263</v>
      </c>
      <c r="BB116" s="107">
        <f t="shared" si="321"/>
        <v>-4.4240331994384263</v>
      </c>
      <c r="BC116" s="107">
        <f t="shared" si="321"/>
        <v>-4.4240331994384263</v>
      </c>
      <c r="BD116" s="107">
        <f t="shared" si="321"/>
        <v>-4.4240331994384263</v>
      </c>
      <c r="BE116" s="107">
        <f t="shared" si="321"/>
        <v>-4.4240331994384263</v>
      </c>
      <c r="BF116" s="107">
        <f t="shared" si="321"/>
        <v>-4.4240331994384263</v>
      </c>
      <c r="BG116" s="107">
        <f t="shared" si="321"/>
        <v>-4.4240331994384263</v>
      </c>
      <c r="BH116" s="107">
        <f t="shared" si="321"/>
        <v>-4.4240331994384263</v>
      </c>
      <c r="BI116" s="107">
        <f t="shared" si="321"/>
        <v>-4.4240331994384263</v>
      </c>
      <c r="BJ116" s="107">
        <f t="shared" si="321"/>
        <v>-4.4240331994384263</v>
      </c>
      <c r="BK116" s="107">
        <f t="shared" si="321"/>
        <v>-4.4240331994384263</v>
      </c>
      <c r="BL116" s="107">
        <f t="shared" si="321"/>
        <v>-4.4240331994384263</v>
      </c>
      <c r="BM116" s="107">
        <f t="shared" si="321"/>
        <v>-4.4240331994384263</v>
      </c>
      <c r="BN116" s="107">
        <f t="shared" si="321"/>
        <v>-4.4240023582675523</v>
      </c>
      <c r="BO116" s="107">
        <f t="shared" si="321"/>
        <v>-4.5014740414933794</v>
      </c>
      <c r="BP116" s="107">
        <f t="shared" si="321"/>
        <v>-4.541199302217156</v>
      </c>
      <c r="BQ116" s="107">
        <f t="shared" si="321"/>
        <v>-4.541199302217156</v>
      </c>
      <c r="BR116" s="107">
        <f t="shared" si="321"/>
        <v>-4.541199302217156</v>
      </c>
      <c r="BS116" s="107">
        <f t="shared" si="321"/>
        <v>-4.541199302217156</v>
      </c>
      <c r="BT116" s="107">
        <f t="shared" si="321"/>
        <v>-4.541199302217156</v>
      </c>
      <c r="BU116" s="107">
        <f t="shared" si="321"/>
        <v>-4.541199302217156</v>
      </c>
      <c r="BV116" s="107">
        <f t="shared" si="321"/>
        <v>-4.541199302217156</v>
      </c>
      <c r="BW116" s="107">
        <f t="shared" si="321"/>
        <v>-4.5444981163527398</v>
      </c>
      <c r="BX116" s="107">
        <f t="shared" si="321"/>
        <v>-4.5444981163527398</v>
      </c>
      <c r="BY116" s="107">
        <f t="shared" si="321"/>
        <v>-4.5444981163527398</v>
      </c>
      <c r="BZ116" s="107">
        <f t="shared" si="321"/>
        <v>-4.5444981163527398</v>
      </c>
      <c r="CA116" s="107">
        <f t="shared" ref="CA116:CD116" si="322">IF(OR(CA21=0,CA25=0),"",(CA25-CA21)*100/CA21)</f>
        <v>-4.5444981163527398</v>
      </c>
      <c r="CB116" s="107">
        <f t="shared" si="322"/>
        <v>-4.4393639757100054</v>
      </c>
      <c r="CC116" s="107">
        <f t="shared" si="322"/>
        <v>-4.4393639757100054</v>
      </c>
      <c r="CD116" s="107">
        <f t="shared" si="322"/>
        <v>-4.4393639757100054</v>
      </c>
      <c r="CE116" s="107">
        <f t="shared" ref="CE116:CH116" si="323">IF(OR(CE21=0,CE25=0),"",(CE25-CE21)*100/CE21)</f>
        <v>-4.4393639757100054</v>
      </c>
      <c r="CF116" s="107">
        <f t="shared" si="323"/>
        <v>-4.4393639757100054</v>
      </c>
      <c r="CG116" s="107">
        <f t="shared" si="323"/>
        <v>-4.4393639757100054</v>
      </c>
      <c r="CH116" s="107" t="str">
        <f t="shared" si="323"/>
        <v/>
      </c>
    </row>
    <row r="117" spans="1:86" x14ac:dyDescent="0.3">
      <c r="A117" s="48" t="s">
        <v>6</v>
      </c>
      <c r="B117" s="58"/>
      <c r="C117" s="107" t="str">
        <f t="shared" ref="C117:AW117" si="324">IF(OR(C22=0,C26=0),"",(C26-C22)*100/C22)</f>
        <v/>
      </c>
      <c r="D117" s="107" t="str">
        <f t="shared" si="324"/>
        <v/>
      </c>
      <c r="E117" s="107" t="str">
        <f t="shared" si="324"/>
        <v/>
      </c>
      <c r="F117" s="107" t="str">
        <f t="shared" si="324"/>
        <v/>
      </c>
      <c r="G117" s="107" t="str">
        <f t="shared" si="324"/>
        <v/>
      </c>
      <c r="H117" s="107" t="str">
        <f t="shared" si="324"/>
        <v/>
      </c>
      <c r="I117" s="107" t="str">
        <f t="shared" si="324"/>
        <v/>
      </c>
      <c r="J117" s="107" t="str">
        <f t="shared" si="324"/>
        <v/>
      </c>
      <c r="K117" s="107" t="str">
        <f t="shared" si="324"/>
        <v/>
      </c>
      <c r="L117" s="107" t="str">
        <f t="shared" si="324"/>
        <v/>
      </c>
      <c r="M117" s="107" t="str">
        <f t="shared" si="324"/>
        <v/>
      </c>
      <c r="N117" s="107" t="str">
        <f t="shared" si="324"/>
        <v/>
      </c>
      <c r="O117" s="107" t="str">
        <f t="shared" si="324"/>
        <v/>
      </c>
      <c r="P117" s="107" t="str">
        <f t="shared" si="324"/>
        <v/>
      </c>
      <c r="Q117" s="107" t="str">
        <f t="shared" si="324"/>
        <v/>
      </c>
      <c r="R117" s="107" t="str">
        <f t="shared" si="324"/>
        <v/>
      </c>
      <c r="S117" s="107" t="str">
        <f t="shared" si="324"/>
        <v/>
      </c>
      <c r="T117" s="108">
        <f t="shared" si="324"/>
        <v>-10.182234292869479</v>
      </c>
      <c r="U117" s="109">
        <f t="shared" si="324"/>
        <v>-9.618699018463488</v>
      </c>
      <c r="V117" s="107">
        <f t="shared" si="324"/>
        <v>-9.3221762569351334</v>
      </c>
      <c r="W117" s="107">
        <f t="shared" si="324"/>
        <v>-9.8246432752412911</v>
      </c>
      <c r="X117" s="125">
        <f t="shared" si="324"/>
        <v>-9.8841179883018562</v>
      </c>
      <c r="Y117" s="107">
        <f t="shared" si="324"/>
        <v>-9.8841179883018562</v>
      </c>
      <c r="Z117" s="107">
        <f t="shared" si="324"/>
        <v>-9.883694156216519</v>
      </c>
      <c r="AA117" s="107">
        <f t="shared" si="324"/>
        <v>-10.098220491230895</v>
      </c>
      <c r="AB117" s="107">
        <f t="shared" si="324"/>
        <v>-9.8985520523196318</v>
      </c>
      <c r="AC117" s="107">
        <f t="shared" si="324"/>
        <v>-9.8985520523196318</v>
      </c>
      <c r="AD117" s="107">
        <f t="shared" si="324"/>
        <v>-9.8985520523196318</v>
      </c>
      <c r="AE117" s="107">
        <f t="shared" si="324"/>
        <v>-9.8262644996368014</v>
      </c>
      <c r="AF117" s="107">
        <f t="shared" si="324"/>
        <v>-9.8262644996368014</v>
      </c>
      <c r="AG117" s="107">
        <f t="shared" si="324"/>
        <v>-9.8262644996368014</v>
      </c>
      <c r="AH117" s="107">
        <f t="shared" si="324"/>
        <v>-9.8262644996368014</v>
      </c>
      <c r="AI117" s="107">
        <f t="shared" si="324"/>
        <v>-8.8015747592874369</v>
      </c>
      <c r="AJ117" s="107">
        <f t="shared" si="324"/>
        <v>-8.771043101104425</v>
      </c>
      <c r="AK117" s="107">
        <f t="shared" si="324"/>
        <v>-8.771043101104425</v>
      </c>
      <c r="AL117" s="107">
        <f t="shared" si="324"/>
        <v>-8.771043101104425</v>
      </c>
      <c r="AM117" s="107">
        <f t="shared" si="324"/>
        <v>-8.7661681319779987</v>
      </c>
      <c r="AN117" s="107">
        <f t="shared" si="324"/>
        <v>-8.7791831473693591</v>
      </c>
      <c r="AO117" s="107">
        <f t="shared" si="324"/>
        <v>-8.7791831473693591</v>
      </c>
      <c r="AP117" s="107">
        <f t="shared" si="324"/>
        <v>-8.7791831473693591</v>
      </c>
      <c r="AQ117" s="107">
        <f t="shared" si="324"/>
        <v>-8.8793045153289505</v>
      </c>
      <c r="AR117" s="107">
        <f t="shared" si="324"/>
        <v>-8.879109634327321</v>
      </c>
      <c r="AS117" s="107">
        <f t="shared" si="324"/>
        <v>-8.879109634327321</v>
      </c>
      <c r="AT117" s="107">
        <f t="shared" si="324"/>
        <v>-8.879109634327321</v>
      </c>
      <c r="AU117" s="107">
        <f t="shared" si="324"/>
        <v>-8.879109634327321</v>
      </c>
      <c r="AV117" s="107">
        <f t="shared" si="324"/>
        <v>-8.879109634327321</v>
      </c>
      <c r="AW117" s="107">
        <f t="shared" si="324"/>
        <v>-8.879109634327321</v>
      </c>
      <c r="AX117" s="107">
        <f t="shared" ref="AX117:BZ117" si="325">IF(OR(AX22=0,AX26=0),"",(AX26-AX22)*100/AX22)</f>
        <v>-8.879109634327321</v>
      </c>
      <c r="AY117" s="107">
        <f t="shared" si="325"/>
        <v>-8.8991792132046044</v>
      </c>
      <c r="AZ117" s="107">
        <f t="shared" si="325"/>
        <v>-8.8991792132046044</v>
      </c>
      <c r="BA117" s="107">
        <f t="shared" si="325"/>
        <v>-8.8991792132046044</v>
      </c>
      <c r="BB117" s="107">
        <f t="shared" si="325"/>
        <v>-8.8991792132046044</v>
      </c>
      <c r="BC117" s="107">
        <f t="shared" si="325"/>
        <v>-8.8991792132046044</v>
      </c>
      <c r="BD117" s="107">
        <f t="shared" si="325"/>
        <v>-8.8991792132046044</v>
      </c>
      <c r="BE117" s="107">
        <f t="shared" si="325"/>
        <v>-8.8991792132046044</v>
      </c>
      <c r="BF117" s="107">
        <f t="shared" si="325"/>
        <v>-8.8991792132046044</v>
      </c>
      <c r="BG117" s="107">
        <f t="shared" si="325"/>
        <v>-8.8991792132046044</v>
      </c>
      <c r="BH117" s="107">
        <f t="shared" si="325"/>
        <v>-8.8991792132046044</v>
      </c>
      <c r="BI117" s="107">
        <f t="shared" si="325"/>
        <v>-8.8991792132046044</v>
      </c>
      <c r="BJ117" s="107">
        <f t="shared" si="325"/>
        <v>-8.8991792132046044</v>
      </c>
      <c r="BK117" s="107">
        <f t="shared" si="325"/>
        <v>-8.8991792132046044</v>
      </c>
      <c r="BL117" s="107">
        <f t="shared" si="325"/>
        <v>-8.8991792132046044</v>
      </c>
      <c r="BM117" s="107">
        <f t="shared" si="325"/>
        <v>-8.8991792132046044</v>
      </c>
      <c r="BN117" s="107">
        <f t="shared" si="325"/>
        <v>-8.8991587662887461</v>
      </c>
      <c r="BO117" s="107">
        <f t="shared" si="325"/>
        <v>-8.8563786098314381</v>
      </c>
      <c r="BP117" s="107">
        <f t="shared" si="325"/>
        <v>-8.8451453956286912</v>
      </c>
      <c r="BQ117" s="107">
        <f t="shared" si="325"/>
        <v>-8.8451453956286912</v>
      </c>
      <c r="BR117" s="107">
        <f t="shared" si="325"/>
        <v>-8.8451453956286912</v>
      </c>
      <c r="BS117" s="107">
        <f t="shared" si="325"/>
        <v>-8.8451453956286912</v>
      </c>
      <c r="BT117" s="107">
        <f t="shared" si="325"/>
        <v>-8.8451453956286912</v>
      </c>
      <c r="BU117" s="107">
        <f t="shared" si="325"/>
        <v>-8.8451453956286912</v>
      </c>
      <c r="BV117" s="107">
        <f t="shared" si="325"/>
        <v>-8.8451453956286912</v>
      </c>
      <c r="BW117" s="107">
        <f t="shared" si="325"/>
        <v>-8.8435822429624285</v>
      </c>
      <c r="BX117" s="107">
        <f t="shared" si="325"/>
        <v>-8.8435822429624285</v>
      </c>
      <c r="BY117" s="107">
        <f t="shared" si="325"/>
        <v>-8.8435822429624285</v>
      </c>
      <c r="BZ117" s="107">
        <f t="shared" si="325"/>
        <v>-8.8435822429624285</v>
      </c>
      <c r="CA117" s="107">
        <f t="shared" ref="CA117:CD117" si="326">IF(OR(CA22=0,CA26=0),"",(CA26-CA22)*100/CA22)</f>
        <v>-8.8435822429624285</v>
      </c>
      <c r="CB117" s="107">
        <f t="shared" si="326"/>
        <v>-8.4693121735973875</v>
      </c>
      <c r="CC117" s="107">
        <f t="shared" si="326"/>
        <v>-8.4693121735973875</v>
      </c>
      <c r="CD117" s="107">
        <f t="shared" si="326"/>
        <v>-8.4693121735973875</v>
      </c>
      <c r="CE117" s="107">
        <f t="shared" ref="CE117:CH117" si="327">IF(OR(CE22=0,CE26=0),"",(CE26-CE22)*100/CE22)</f>
        <v>-8.4693121735973875</v>
      </c>
      <c r="CF117" s="107">
        <f t="shared" si="327"/>
        <v>-8.4693121735973875</v>
      </c>
      <c r="CG117" s="107">
        <f t="shared" si="327"/>
        <v>-8.4693121735973875</v>
      </c>
      <c r="CH117" s="107" t="str">
        <f t="shared" si="327"/>
        <v/>
      </c>
    </row>
    <row r="118" spans="1:86" x14ac:dyDescent="0.3">
      <c r="A118" s="48" t="s">
        <v>7</v>
      </c>
      <c r="B118" s="58"/>
      <c r="C118" s="107" t="str">
        <f t="shared" ref="C118:AW118" si="328">IF(OR(C23=0,C27=0),"",(C27-C23)*100/C23)</f>
        <v/>
      </c>
      <c r="D118" s="107" t="str">
        <f t="shared" si="328"/>
        <v/>
      </c>
      <c r="E118" s="107" t="str">
        <f t="shared" si="328"/>
        <v/>
      </c>
      <c r="F118" s="107" t="str">
        <f t="shared" si="328"/>
        <v/>
      </c>
      <c r="G118" s="107" t="str">
        <f t="shared" si="328"/>
        <v/>
      </c>
      <c r="H118" s="107" t="str">
        <f t="shared" si="328"/>
        <v/>
      </c>
      <c r="I118" s="107" t="str">
        <f t="shared" si="328"/>
        <v/>
      </c>
      <c r="J118" s="107" t="str">
        <f t="shared" si="328"/>
        <v/>
      </c>
      <c r="K118" s="107" t="str">
        <f t="shared" si="328"/>
        <v/>
      </c>
      <c r="L118" s="107" t="str">
        <f t="shared" si="328"/>
        <v/>
      </c>
      <c r="M118" s="107" t="str">
        <f t="shared" si="328"/>
        <v/>
      </c>
      <c r="N118" s="107" t="str">
        <f t="shared" si="328"/>
        <v/>
      </c>
      <c r="O118" s="107" t="str">
        <f t="shared" si="328"/>
        <v/>
      </c>
      <c r="P118" s="107" t="str">
        <f t="shared" si="328"/>
        <v/>
      </c>
      <c r="Q118" s="107" t="str">
        <f t="shared" si="328"/>
        <v/>
      </c>
      <c r="R118" s="107" t="str">
        <f t="shared" si="328"/>
        <v/>
      </c>
      <c r="S118" s="107" t="str">
        <f t="shared" si="328"/>
        <v/>
      </c>
      <c r="T118" s="107" t="str">
        <f t="shared" si="328"/>
        <v/>
      </c>
      <c r="U118" s="108">
        <f t="shared" si="328"/>
        <v>-5.8653638305659923</v>
      </c>
      <c r="V118" s="109">
        <f t="shared" si="328"/>
        <v>-5.455056171953836</v>
      </c>
      <c r="W118" s="107">
        <f t="shared" si="328"/>
        <v>-5.8673854189534804</v>
      </c>
      <c r="X118" s="107">
        <f t="shared" si="328"/>
        <v>-5.642428810878382</v>
      </c>
      <c r="Y118" s="125">
        <f t="shared" si="328"/>
        <v>-5.642428810878382</v>
      </c>
      <c r="Z118" s="107">
        <f t="shared" si="328"/>
        <v>-5.641954489856289</v>
      </c>
      <c r="AA118" s="107">
        <f t="shared" si="328"/>
        <v>-5.8819786298719583</v>
      </c>
      <c r="AB118" s="107">
        <f t="shared" si="328"/>
        <v>-6.0323919785837745</v>
      </c>
      <c r="AC118" s="107">
        <f t="shared" si="328"/>
        <v>-6.0323919785837745</v>
      </c>
      <c r="AD118" s="107">
        <f t="shared" si="328"/>
        <v>-6.0323919785837745</v>
      </c>
      <c r="AE118" s="107">
        <f t="shared" si="328"/>
        <v>-5.8412316875656263</v>
      </c>
      <c r="AF118" s="107">
        <f t="shared" si="328"/>
        <v>-5.8412316875656263</v>
      </c>
      <c r="AG118" s="107">
        <f t="shared" si="328"/>
        <v>-5.8412316875656263</v>
      </c>
      <c r="AH118" s="107">
        <f t="shared" si="328"/>
        <v>-5.8412316875656263</v>
      </c>
      <c r="AI118" s="107">
        <f t="shared" si="328"/>
        <v>-5.9507875719725227</v>
      </c>
      <c r="AJ118" s="107">
        <f t="shared" si="328"/>
        <v>-5.9471938598153837</v>
      </c>
      <c r="AK118" s="107">
        <f t="shared" si="328"/>
        <v>-5.9471938598153837</v>
      </c>
      <c r="AL118" s="107">
        <f t="shared" si="328"/>
        <v>-5.9471938598153837</v>
      </c>
      <c r="AM118" s="107">
        <f t="shared" si="328"/>
        <v>-5.9187826205789067</v>
      </c>
      <c r="AN118" s="107">
        <f t="shared" si="328"/>
        <v>-5.9215767827220454</v>
      </c>
      <c r="AO118" s="107">
        <f t="shared" si="328"/>
        <v>-5.9215767827220454</v>
      </c>
      <c r="AP118" s="107">
        <f t="shared" si="328"/>
        <v>-5.9215767827220454</v>
      </c>
      <c r="AQ118" s="107">
        <f t="shared" si="328"/>
        <v>-6.1918783765558079</v>
      </c>
      <c r="AR118" s="107">
        <f t="shared" si="328"/>
        <v>-6.1916866009425604</v>
      </c>
      <c r="AS118" s="107">
        <f t="shared" si="328"/>
        <v>-6.1916866009425604</v>
      </c>
      <c r="AT118" s="107">
        <f t="shared" si="328"/>
        <v>-6.1916866009425604</v>
      </c>
      <c r="AU118" s="107">
        <f t="shared" si="328"/>
        <v>-6.1916866009425604</v>
      </c>
      <c r="AV118" s="107">
        <f t="shared" si="328"/>
        <v>-6.1916866009425604</v>
      </c>
      <c r="AW118" s="107">
        <f t="shared" si="328"/>
        <v>-6.1916866009425604</v>
      </c>
      <c r="AX118" s="107">
        <f t="shared" ref="AX118:BZ118" si="329">IF(OR(AX23=0,AX27=0),"",(AX27-AX23)*100/AX23)</f>
        <v>-6.1916866009425604</v>
      </c>
      <c r="AY118" s="107">
        <f t="shared" si="329"/>
        <v>-6.1711023075510543</v>
      </c>
      <c r="AZ118" s="107">
        <f t="shared" si="329"/>
        <v>-6.1711023075510543</v>
      </c>
      <c r="BA118" s="107">
        <f t="shared" si="329"/>
        <v>-6.1711023075510543</v>
      </c>
      <c r="BB118" s="107">
        <f t="shared" si="329"/>
        <v>-6.1711023075510543</v>
      </c>
      <c r="BC118" s="107">
        <f t="shared" si="329"/>
        <v>-6.1711023075510543</v>
      </c>
      <c r="BD118" s="107">
        <f t="shared" si="329"/>
        <v>-6.1711023075510543</v>
      </c>
      <c r="BE118" s="107">
        <f t="shared" si="329"/>
        <v>-6.1711023075510543</v>
      </c>
      <c r="BF118" s="107">
        <f t="shared" si="329"/>
        <v>-6.1711023075510543</v>
      </c>
      <c r="BG118" s="107">
        <f t="shared" si="329"/>
        <v>-6.1711023075510543</v>
      </c>
      <c r="BH118" s="107">
        <f t="shared" si="329"/>
        <v>-6.1711023075510543</v>
      </c>
      <c r="BI118" s="107">
        <f t="shared" si="329"/>
        <v>-6.1711023075510543</v>
      </c>
      <c r="BJ118" s="107">
        <f t="shared" si="329"/>
        <v>-6.1711023075510543</v>
      </c>
      <c r="BK118" s="107">
        <f t="shared" si="329"/>
        <v>-6.1711023075510543</v>
      </c>
      <c r="BL118" s="107">
        <f t="shared" si="329"/>
        <v>-6.1711023075510543</v>
      </c>
      <c r="BM118" s="107">
        <f t="shared" si="329"/>
        <v>-6.1711023075510543</v>
      </c>
      <c r="BN118" s="107">
        <f t="shared" si="329"/>
        <v>-6.1709890795783888</v>
      </c>
      <c r="BO118" s="107">
        <f t="shared" si="329"/>
        <v>-6.1895079878168735</v>
      </c>
      <c r="BP118" s="107">
        <f t="shared" si="329"/>
        <v>-6.1596184763173882</v>
      </c>
      <c r="BQ118" s="107">
        <f t="shared" si="329"/>
        <v>-6.1596184763173882</v>
      </c>
      <c r="BR118" s="107">
        <f t="shared" si="329"/>
        <v>-6.1596184763173882</v>
      </c>
      <c r="BS118" s="107">
        <f t="shared" si="329"/>
        <v>-6.1596184763173882</v>
      </c>
      <c r="BT118" s="107">
        <f t="shared" si="329"/>
        <v>-6.1596184763173882</v>
      </c>
      <c r="BU118" s="107">
        <f t="shared" si="329"/>
        <v>-6.1596184763173882</v>
      </c>
      <c r="BV118" s="107">
        <f t="shared" si="329"/>
        <v>-6.1596184763173882</v>
      </c>
      <c r="BW118" s="107">
        <f t="shared" si="329"/>
        <v>-6.1563061878602028</v>
      </c>
      <c r="BX118" s="107">
        <f t="shared" si="329"/>
        <v>-6.1563061878602028</v>
      </c>
      <c r="BY118" s="107">
        <f t="shared" si="329"/>
        <v>-6.1563061878602028</v>
      </c>
      <c r="BZ118" s="107">
        <f t="shared" si="329"/>
        <v>-6.1563061878602028</v>
      </c>
      <c r="CA118" s="107">
        <f t="shared" ref="CA118:CD118" si="330">IF(OR(CA23=0,CA27=0),"",(CA27-CA23)*100/CA23)</f>
        <v>-6.1563061878602028</v>
      </c>
      <c r="CB118" s="107">
        <f t="shared" si="330"/>
        <v>-6.7211924745450782</v>
      </c>
      <c r="CC118" s="107">
        <f t="shared" si="330"/>
        <v>-6.7211924745450782</v>
      </c>
      <c r="CD118" s="107">
        <f t="shared" si="330"/>
        <v>-6.7211924745450782</v>
      </c>
      <c r="CE118" s="107">
        <f t="shared" ref="CE118:CH118" si="331">IF(OR(CE23=0,CE27=0),"",(CE27-CE23)*100/CE23)</f>
        <v>-6.7211924745450782</v>
      </c>
      <c r="CF118" s="107">
        <f t="shared" si="331"/>
        <v>-6.7211924745450782</v>
      </c>
      <c r="CG118" s="107">
        <f t="shared" si="331"/>
        <v>-6.7211924745450782</v>
      </c>
      <c r="CH118" s="107" t="str">
        <f t="shared" si="331"/>
        <v/>
      </c>
    </row>
    <row r="119" spans="1:86" x14ac:dyDescent="0.3">
      <c r="A119" s="49" t="s">
        <v>8</v>
      </c>
      <c r="B119" s="59"/>
      <c r="C119" s="111" t="str">
        <f t="shared" ref="C119:AW119" si="332">IF(OR(C24=0,C28=0),"",(C28-C24)*100/C24)</f>
        <v/>
      </c>
      <c r="D119" s="111" t="str">
        <f t="shared" si="332"/>
        <v/>
      </c>
      <c r="E119" s="111" t="str">
        <f t="shared" si="332"/>
        <v/>
      </c>
      <c r="F119" s="111" t="str">
        <f t="shared" si="332"/>
        <v/>
      </c>
      <c r="G119" s="111" t="str">
        <f t="shared" si="332"/>
        <v/>
      </c>
      <c r="H119" s="111" t="str">
        <f t="shared" si="332"/>
        <v/>
      </c>
      <c r="I119" s="111" t="str">
        <f t="shared" si="332"/>
        <v/>
      </c>
      <c r="J119" s="111" t="str">
        <f t="shared" si="332"/>
        <v/>
      </c>
      <c r="K119" s="111" t="str">
        <f t="shared" si="332"/>
        <v/>
      </c>
      <c r="L119" s="111" t="str">
        <f t="shared" si="332"/>
        <v/>
      </c>
      <c r="M119" s="111" t="str">
        <f t="shared" si="332"/>
        <v/>
      </c>
      <c r="N119" s="111" t="str">
        <f t="shared" si="332"/>
        <v/>
      </c>
      <c r="O119" s="111" t="str">
        <f t="shared" si="332"/>
        <v/>
      </c>
      <c r="P119" s="111" t="str">
        <f t="shared" si="332"/>
        <v/>
      </c>
      <c r="Q119" s="111" t="str">
        <f t="shared" si="332"/>
        <v/>
      </c>
      <c r="R119" s="111" t="str">
        <f t="shared" si="332"/>
        <v/>
      </c>
      <c r="S119" s="111" t="str">
        <f t="shared" si="332"/>
        <v/>
      </c>
      <c r="T119" s="111" t="str">
        <f t="shared" si="332"/>
        <v/>
      </c>
      <c r="U119" s="111" t="str">
        <f t="shared" si="332"/>
        <v/>
      </c>
      <c r="V119" s="112">
        <f t="shared" si="332"/>
        <v>-5.0392082761966046</v>
      </c>
      <c r="W119" s="126">
        <f t="shared" si="332"/>
        <v>-5.851329051304873</v>
      </c>
      <c r="X119" s="111">
        <f t="shared" si="332"/>
        <v>-5.7991263258768804</v>
      </c>
      <c r="Y119" s="111">
        <f t="shared" si="332"/>
        <v>-5.7991263258768804</v>
      </c>
      <c r="Z119" s="127">
        <f t="shared" si="332"/>
        <v>-5.7987870612383476</v>
      </c>
      <c r="AA119" s="107">
        <f t="shared" si="332"/>
        <v>-5.8421728489386684</v>
      </c>
      <c r="AB119" s="111">
        <f t="shared" si="332"/>
        <v>-5.8491670647197562</v>
      </c>
      <c r="AC119" s="111">
        <f t="shared" si="332"/>
        <v>-5.8491670647197562</v>
      </c>
      <c r="AD119" s="111">
        <f t="shared" si="332"/>
        <v>-5.8491670647197562</v>
      </c>
      <c r="AE119" s="111">
        <f t="shared" si="332"/>
        <v>-5.9652422777265883</v>
      </c>
      <c r="AF119" s="111">
        <f t="shared" si="332"/>
        <v>-5.9652422777265883</v>
      </c>
      <c r="AG119" s="111">
        <f t="shared" si="332"/>
        <v>-5.9652422777265883</v>
      </c>
      <c r="AH119" s="111">
        <f t="shared" si="332"/>
        <v>-5.9652422777265883</v>
      </c>
      <c r="AI119" s="111">
        <f t="shared" si="332"/>
        <v>-5.2680355093129574</v>
      </c>
      <c r="AJ119" s="111">
        <f t="shared" si="332"/>
        <v>-5.2946793218817954</v>
      </c>
      <c r="AK119" s="111">
        <f t="shared" si="332"/>
        <v>-5.2946793218817954</v>
      </c>
      <c r="AL119" s="111">
        <f t="shared" si="332"/>
        <v>-5.2946793218817954</v>
      </c>
      <c r="AM119" s="111">
        <f t="shared" si="332"/>
        <v>-5.2525157772997284</v>
      </c>
      <c r="AN119" s="111">
        <f t="shared" si="332"/>
        <v>-5.2641026181608224</v>
      </c>
      <c r="AO119" s="111">
        <f t="shared" si="332"/>
        <v>-5.2641026181608224</v>
      </c>
      <c r="AP119" s="111">
        <f t="shared" si="332"/>
        <v>-5.2641026181608224</v>
      </c>
      <c r="AQ119" s="111">
        <f t="shared" si="332"/>
        <v>-5.1594942397715462</v>
      </c>
      <c r="AR119" s="111">
        <f t="shared" si="332"/>
        <v>-5.1593069929741011</v>
      </c>
      <c r="AS119" s="111">
        <f t="shared" si="332"/>
        <v>-5.1593069929741011</v>
      </c>
      <c r="AT119" s="111">
        <f t="shared" si="332"/>
        <v>-5.1593069929741011</v>
      </c>
      <c r="AU119" s="111">
        <f t="shared" si="332"/>
        <v>-5.1593069929741011</v>
      </c>
      <c r="AV119" s="111">
        <f t="shared" si="332"/>
        <v>-5.1593069929741011</v>
      </c>
      <c r="AW119" s="111">
        <f t="shared" si="332"/>
        <v>-5.1593069929741011</v>
      </c>
      <c r="AX119" s="111">
        <f t="shared" ref="AX119:BZ119" si="333">IF(OR(AX24=0,AX28=0),"",(AX28-AX24)*100/AX24)</f>
        <v>-5.1593069929741011</v>
      </c>
      <c r="AY119" s="111">
        <f t="shared" si="333"/>
        <v>-5.1498837502749044</v>
      </c>
      <c r="AZ119" s="111">
        <f t="shared" si="333"/>
        <v>-5.1498837502749044</v>
      </c>
      <c r="BA119" s="111">
        <f t="shared" si="333"/>
        <v>-5.1498837502749044</v>
      </c>
      <c r="BB119" s="111">
        <f t="shared" si="333"/>
        <v>-5.1498837502749044</v>
      </c>
      <c r="BC119" s="111">
        <f t="shared" si="333"/>
        <v>-5.1498837502749044</v>
      </c>
      <c r="BD119" s="111">
        <f t="shared" si="333"/>
        <v>-5.1498837502749044</v>
      </c>
      <c r="BE119" s="111">
        <f t="shared" si="333"/>
        <v>-5.1498837502749044</v>
      </c>
      <c r="BF119" s="111">
        <f t="shared" si="333"/>
        <v>-5.1498837502749044</v>
      </c>
      <c r="BG119" s="111">
        <f t="shared" si="333"/>
        <v>-5.1498837502749044</v>
      </c>
      <c r="BH119" s="111">
        <f t="shared" si="333"/>
        <v>-5.1498837502749044</v>
      </c>
      <c r="BI119" s="111">
        <f t="shared" si="333"/>
        <v>-5.1498837502749044</v>
      </c>
      <c r="BJ119" s="111">
        <f t="shared" si="333"/>
        <v>-5.1498837502749044</v>
      </c>
      <c r="BK119" s="111">
        <f t="shared" si="333"/>
        <v>-5.1498837502749044</v>
      </c>
      <c r="BL119" s="111">
        <f t="shared" si="333"/>
        <v>-5.1498837502749044</v>
      </c>
      <c r="BM119" s="111">
        <f t="shared" si="333"/>
        <v>-5.1498837502749044</v>
      </c>
      <c r="BN119" s="111">
        <f t="shared" si="333"/>
        <v>-5.1499003965822663</v>
      </c>
      <c r="BO119" s="111">
        <f t="shared" si="333"/>
        <v>-5.1238609549600742</v>
      </c>
      <c r="BP119" s="111">
        <f t="shared" si="333"/>
        <v>-5.1457849815413352</v>
      </c>
      <c r="BQ119" s="111">
        <f t="shared" si="333"/>
        <v>-5.1457849815413352</v>
      </c>
      <c r="BR119" s="111">
        <f t="shared" si="333"/>
        <v>-5.1457849815413352</v>
      </c>
      <c r="BS119" s="111">
        <f t="shared" si="333"/>
        <v>-5.1457849815413352</v>
      </c>
      <c r="BT119" s="111">
        <f t="shared" si="333"/>
        <v>-5.1457849815413352</v>
      </c>
      <c r="BU119" s="111">
        <f t="shared" si="333"/>
        <v>-5.1457849815413352</v>
      </c>
      <c r="BV119" s="111">
        <f t="shared" si="333"/>
        <v>-5.1457849815413352</v>
      </c>
      <c r="BW119" s="111">
        <f t="shared" si="333"/>
        <v>-5.1473780901106352</v>
      </c>
      <c r="BX119" s="111">
        <f t="shared" si="333"/>
        <v>-5.1473780901106352</v>
      </c>
      <c r="BY119" s="111">
        <f t="shared" si="333"/>
        <v>-5.1473780901106352</v>
      </c>
      <c r="BZ119" s="111">
        <f t="shared" si="333"/>
        <v>-5.1473780901106352</v>
      </c>
      <c r="CA119" s="111">
        <f t="shared" ref="CA119:CD119" si="334">IF(OR(CA24=0,CA28=0),"",(CA28-CA24)*100/CA24)</f>
        <v>-5.1473780901106352</v>
      </c>
      <c r="CB119" s="111">
        <f t="shared" si="334"/>
        <v>-4.9299265231202725</v>
      </c>
      <c r="CC119" s="111">
        <f t="shared" si="334"/>
        <v>-4.9299265231202725</v>
      </c>
      <c r="CD119" s="111">
        <f t="shared" si="334"/>
        <v>-4.9299265231202725</v>
      </c>
      <c r="CE119" s="111">
        <f t="shared" ref="CE119:CH119" si="335">IF(OR(CE24=0,CE28=0),"",(CE28-CE24)*100/CE24)</f>
        <v>-4.9299265231202725</v>
      </c>
      <c r="CF119" s="111">
        <f t="shared" si="335"/>
        <v>-4.9299265231202725</v>
      </c>
      <c r="CG119" s="111">
        <f t="shared" si="335"/>
        <v>-4.9299265231202725</v>
      </c>
      <c r="CH119" s="111" t="str">
        <f t="shared" si="335"/>
        <v/>
      </c>
    </row>
    <row r="120" spans="1:86" x14ac:dyDescent="0.3">
      <c r="A120" s="50" t="s">
        <v>9</v>
      </c>
      <c r="B120" s="60"/>
      <c r="C120" s="107" t="str">
        <f t="shared" ref="C120:AW120" si="336">IF(OR(C25=0,C29=0),"",(C29-C25)*100/C25)</f>
        <v/>
      </c>
      <c r="D120" s="107" t="str">
        <f t="shared" si="336"/>
        <v/>
      </c>
      <c r="E120" s="107" t="str">
        <f t="shared" si="336"/>
        <v/>
      </c>
      <c r="F120" s="107" t="str">
        <f t="shared" si="336"/>
        <v/>
      </c>
      <c r="G120" s="107" t="str">
        <f t="shared" si="336"/>
        <v/>
      </c>
      <c r="H120" s="107" t="str">
        <f t="shared" si="336"/>
        <v/>
      </c>
      <c r="I120" s="107" t="str">
        <f t="shared" si="336"/>
        <v/>
      </c>
      <c r="J120" s="107" t="str">
        <f t="shared" si="336"/>
        <v/>
      </c>
      <c r="K120" s="107" t="str">
        <f t="shared" si="336"/>
        <v/>
      </c>
      <c r="L120" s="107" t="str">
        <f t="shared" si="336"/>
        <v/>
      </c>
      <c r="M120" s="107" t="str">
        <f t="shared" si="336"/>
        <v/>
      </c>
      <c r="N120" s="107" t="str">
        <f t="shared" si="336"/>
        <v/>
      </c>
      <c r="O120" s="107" t="str">
        <f t="shared" si="336"/>
        <v/>
      </c>
      <c r="P120" s="107" t="str">
        <f t="shared" si="336"/>
        <v/>
      </c>
      <c r="Q120" s="107" t="str">
        <f t="shared" si="336"/>
        <v/>
      </c>
      <c r="R120" s="107" t="str">
        <f t="shared" si="336"/>
        <v/>
      </c>
      <c r="S120" s="107" t="str">
        <f t="shared" si="336"/>
        <v/>
      </c>
      <c r="T120" s="107" t="str">
        <f t="shared" si="336"/>
        <v/>
      </c>
      <c r="U120" s="107" t="str">
        <f t="shared" si="336"/>
        <v/>
      </c>
      <c r="V120" s="107" t="str">
        <f t="shared" si="336"/>
        <v/>
      </c>
      <c r="W120" s="108">
        <f t="shared" si="336"/>
        <v>2.2429768855232499</v>
      </c>
      <c r="X120" s="109">
        <f t="shared" si="336"/>
        <v>1.9026478498683748</v>
      </c>
      <c r="Y120" s="107">
        <f t="shared" si="336"/>
        <v>2.4108996344594882</v>
      </c>
      <c r="Z120" s="107">
        <f t="shared" si="336"/>
        <v>2.3927833593058701</v>
      </c>
      <c r="AA120" s="128">
        <f t="shared" si="336"/>
        <v>2.8410702384897677</v>
      </c>
      <c r="AB120" s="113">
        <f t="shared" si="336"/>
        <v>3.0348944017985873</v>
      </c>
      <c r="AC120" s="113">
        <f t="shared" si="336"/>
        <v>2.2615456757754724</v>
      </c>
      <c r="AD120" s="107">
        <f t="shared" si="336"/>
        <v>2.2615456757754724</v>
      </c>
      <c r="AE120" s="107">
        <f t="shared" si="336"/>
        <v>2.5853577374072199</v>
      </c>
      <c r="AF120" s="107">
        <f t="shared" si="336"/>
        <v>2.5853577374072199</v>
      </c>
      <c r="AG120" s="107">
        <f t="shared" si="336"/>
        <v>2.5853577374072199</v>
      </c>
      <c r="AH120" s="107">
        <f t="shared" si="336"/>
        <v>2.5853577374072199</v>
      </c>
      <c r="AI120" s="107">
        <f t="shared" si="336"/>
        <v>2.4256513306079408</v>
      </c>
      <c r="AJ120" s="107">
        <f t="shared" si="336"/>
        <v>2.4292247032380896</v>
      </c>
      <c r="AK120" s="107">
        <f t="shared" si="336"/>
        <v>2.4292247032380896</v>
      </c>
      <c r="AL120" s="107">
        <f t="shared" si="336"/>
        <v>2.4292247032380896</v>
      </c>
      <c r="AM120" s="107">
        <f t="shared" si="336"/>
        <v>2.7889308436417695</v>
      </c>
      <c r="AN120" s="107">
        <f t="shared" si="336"/>
        <v>2.7927966829819977</v>
      </c>
      <c r="AO120" s="107">
        <f t="shared" si="336"/>
        <v>2.7927966829819977</v>
      </c>
      <c r="AP120" s="107">
        <f t="shared" si="336"/>
        <v>2.7927966829819977</v>
      </c>
      <c r="AQ120" s="107">
        <f t="shared" si="336"/>
        <v>2.8889520223563108</v>
      </c>
      <c r="AR120" s="107">
        <f t="shared" si="336"/>
        <v>2.8716851388013169</v>
      </c>
      <c r="AS120" s="107">
        <f t="shared" si="336"/>
        <v>2.8716851388013169</v>
      </c>
      <c r="AT120" s="107">
        <f t="shared" si="336"/>
        <v>2.8716851388013169</v>
      </c>
      <c r="AU120" s="107">
        <f t="shared" si="336"/>
        <v>2.8716851388013169</v>
      </c>
      <c r="AV120" s="107">
        <f t="shared" si="336"/>
        <v>2.8716851388013169</v>
      </c>
      <c r="AW120" s="107">
        <f t="shared" si="336"/>
        <v>2.8716851388013169</v>
      </c>
      <c r="AX120" s="107">
        <f t="shared" ref="AX120:BZ120" si="337">IF(OR(AX25=0,AX29=0),"",(AX29-AX25)*100/AX25)</f>
        <v>2.8716851388013169</v>
      </c>
      <c r="AY120" s="107">
        <f t="shared" si="337"/>
        <v>3.0018421425815784</v>
      </c>
      <c r="AZ120" s="107">
        <f t="shared" si="337"/>
        <v>2.9457735199999928</v>
      </c>
      <c r="BA120" s="107">
        <f t="shared" si="337"/>
        <v>2.9457735199999928</v>
      </c>
      <c r="BB120" s="107">
        <f t="shared" si="337"/>
        <v>2.9457735199999928</v>
      </c>
      <c r="BC120" s="107">
        <f t="shared" si="337"/>
        <v>2.9457735199999928</v>
      </c>
      <c r="BD120" s="107">
        <f t="shared" si="337"/>
        <v>2.9457735199999928</v>
      </c>
      <c r="BE120" s="107">
        <f t="shared" si="337"/>
        <v>2.9457735199999928</v>
      </c>
      <c r="BF120" s="107">
        <f t="shared" si="337"/>
        <v>2.9457735199999928</v>
      </c>
      <c r="BG120" s="107">
        <f t="shared" si="337"/>
        <v>2.9457735199999928</v>
      </c>
      <c r="BH120" s="107">
        <f t="shared" si="337"/>
        <v>2.9457735199999928</v>
      </c>
      <c r="BI120" s="107">
        <f t="shared" si="337"/>
        <v>2.9457735199999928</v>
      </c>
      <c r="BJ120" s="107">
        <f t="shared" si="337"/>
        <v>2.9457735199999928</v>
      </c>
      <c r="BK120" s="107">
        <f t="shared" si="337"/>
        <v>2.9457735199999928</v>
      </c>
      <c r="BL120" s="107">
        <f t="shared" si="337"/>
        <v>2.9457735199999928</v>
      </c>
      <c r="BM120" s="107">
        <f t="shared" si="337"/>
        <v>2.9457735199999928</v>
      </c>
      <c r="BN120" s="107">
        <f t="shared" si="337"/>
        <v>2.9457427640529268</v>
      </c>
      <c r="BO120" s="107">
        <f t="shared" si="337"/>
        <v>2.8023321421854273</v>
      </c>
      <c r="BP120" s="107">
        <f t="shared" si="337"/>
        <v>2.7719183581005455</v>
      </c>
      <c r="BQ120" s="107">
        <f t="shared" si="337"/>
        <v>2.7719183581005455</v>
      </c>
      <c r="BR120" s="107">
        <f t="shared" si="337"/>
        <v>2.7719183581005455</v>
      </c>
      <c r="BS120" s="107">
        <f t="shared" si="337"/>
        <v>2.7719183581005455</v>
      </c>
      <c r="BT120" s="107">
        <f t="shared" si="337"/>
        <v>2.7719183581005455</v>
      </c>
      <c r="BU120" s="107">
        <f t="shared" si="337"/>
        <v>2.7719183581005455</v>
      </c>
      <c r="BV120" s="107">
        <f t="shared" si="337"/>
        <v>2.7719183581005455</v>
      </c>
      <c r="BW120" s="107">
        <f t="shared" si="337"/>
        <v>2.7719161764735158</v>
      </c>
      <c r="BX120" s="107">
        <f t="shared" si="337"/>
        <v>2.7719161764735158</v>
      </c>
      <c r="BY120" s="107">
        <f t="shared" si="337"/>
        <v>2.7719161764735158</v>
      </c>
      <c r="BZ120" s="107">
        <f t="shared" si="337"/>
        <v>2.7719161764735158</v>
      </c>
      <c r="CA120" s="107">
        <f t="shared" ref="CA120:CD120" si="338">IF(OR(CA25=0,CA29=0),"",(CA29-CA25)*100/CA25)</f>
        <v>2.7719161764735158</v>
      </c>
      <c r="CB120" s="107">
        <f t="shared" si="338"/>
        <v>2.6176392514538498</v>
      </c>
      <c r="CC120" s="107">
        <f t="shared" si="338"/>
        <v>2.6176392514538498</v>
      </c>
      <c r="CD120" s="107">
        <f t="shared" si="338"/>
        <v>2.6176392514538498</v>
      </c>
      <c r="CE120" s="107">
        <f t="shared" ref="CE120:CH120" si="339">IF(OR(CE25=0,CE29=0),"",(CE29-CE25)*100/CE25)</f>
        <v>2.6176392514538498</v>
      </c>
      <c r="CF120" s="107">
        <f t="shared" si="339"/>
        <v>2.6176392514538498</v>
      </c>
      <c r="CG120" s="107">
        <f t="shared" si="339"/>
        <v>2.6176392514538498</v>
      </c>
      <c r="CH120" s="107" t="str">
        <f t="shared" si="339"/>
        <v/>
      </c>
    </row>
    <row r="121" spans="1:86" x14ac:dyDescent="0.3">
      <c r="A121" s="48" t="s">
        <v>10</v>
      </c>
      <c r="B121" s="58"/>
      <c r="C121" s="107" t="str">
        <f t="shared" ref="C121:AW121" si="340">IF(OR(C26=0,C30=0),"",(C30-C26)*100/C26)</f>
        <v/>
      </c>
      <c r="D121" s="107" t="str">
        <f t="shared" si="340"/>
        <v/>
      </c>
      <c r="E121" s="107" t="str">
        <f t="shared" si="340"/>
        <v/>
      </c>
      <c r="F121" s="107" t="str">
        <f t="shared" si="340"/>
        <v/>
      </c>
      <c r="G121" s="107" t="str">
        <f t="shared" si="340"/>
        <v/>
      </c>
      <c r="H121" s="107" t="str">
        <f t="shared" si="340"/>
        <v/>
      </c>
      <c r="I121" s="107" t="str">
        <f t="shared" si="340"/>
        <v/>
      </c>
      <c r="J121" s="107" t="str">
        <f t="shared" si="340"/>
        <v/>
      </c>
      <c r="K121" s="107" t="str">
        <f t="shared" si="340"/>
        <v/>
      </c>
      <c r="L121" s="107" t="str">
        <f t="shared" si="340"/>
        <v/>
      </c>
      <c r="M121" s="107" t="str">
        <f t="shared" si="340"/>
        <v/>
      </c>
      <c r="N121" s="107" t="str">
        <f t="shared" si="340"/>
        <v/>
      </c>
      <c r="O121" s="107" t="str">
        <f t="shared" si="340"/>
        <v/>
      </c>
      <c r="P121" s="107" t="str">
        <f t="shared" si="340"/>
        <v/>
      </c>
      <c r="Q121" s="107" t="str">
        <f t="shared" si="340"/>
        <v/>
      </c>
      <c r="R121" s="107" t="str">
        <f t="shared" si="340"/>
        <v/>
      </c>
      <c r="S121" s="107" t="str">
        <f t="shared" si="340"/>
        <v/>
      </c>
      <c r="T121" s="107" t="str">
        <f t="shared" si="340"/>
        <v/>
      </c>
      <c r="U121" s="107" t="str">
        <f t="shared" si="340"/>
        <v/>
      </c>
      <c r="V121" s="107" t="str">
        <f t="shared" si="340"/>
        <v/>
      </c>
      <c r="W121" s="107" t="str">
        <f t="shared" si="340"/>
        <v/>
      </c>
      <c r="X121" s="108">
        <f t="shared" si="340"/>
        <v>0.41402517386711191</v>
      </c>
      <c r="Y121" s="109">
        <f t="shared" si="340"/>
        <v>2.005238865605774</v>
      </c>
      <c r="Z121" s="107">
        <f t="shared" si="340"/>
        <v>1.7701763503609771</v>
      </c>
      <c r="AA121" s="107">
        <f t="shared" si="340"/>
        <v>1.9680474399655408</v>
      </c>
      <c r="AB121" s="125">
        <f t="shared" si="340"/>
        <v>1.8370830998002643</v>
      </c>
      <c r="AC121" s="107">
        <f t="shared" si="340"/>
        <v>2.1657140725533095</v>
      </c>
      <c r="AD121" s="107">
        <f t="shared" si="340"/>
        <v>2.1657140725533095</v>
      </c>
      <c r="AE121" s="107">
        <f t="shared" si="340"/>
        <v>1.9242571416658822</v>
      </c>
      <c r="AF121" s="107">
        <f t="shared" si="340"/>
        <v>1.9242571416658822</v>
      </c>
      <c r="AG121" s="107">
        <f t="shared" si="340"/>
        <v>1.9242571416658822</v>
      </c>
      <c r="AH121" s="107">
        <f t="shared" si="340"/>
        <v>1.9242571416658822</v>
      </c>
      <c r="AI121" s="107">
        <f t="shared" si="340"/>
        <v>1.2151906718427488</v>
      </c>
      <c r="AJ121" s="107">
        <f t="shared" si="340"/>
        <v>1.1806827054079463</v>
      </c>
      <c r="AK121" s="107">
        <f t="shared" si="340"/>
        <v>1.1806827054079463</v>
      </c>
      <c r="AL121" s="107">
        <f t="shared" si="340"/>
        <v>1.1806827054079463</v>
      </c>
      <c r="AM121" s="107">
        <f t="shared" si="340"/>
        <v>1.5486474962959882</v>
      </c>
      <c r="AN121" s="107">
        <f t="shared" si="340"/>
        <v>1.5516851627114141</v>
      </c>
      <c r="AO121" s="107">
        <f t="shared" si="340"/>
        <v>1.5516851627114141</v>
      </c>
      <c r="AP121" s="107">
        <f t="shared" si="340"/>
        <v>1.5516851627114141</v>
      </c>
      <c r="AQ121" s="107">
        <f t="shared" si="340"/>
        <v>1.569134922953989</v>
      </c>
      <c r="AR121" s="107">
        <f t="shared" si="340"/>
        <v>1.5240578683027848</v>
      </c>
      <c r="AS121" s="107">
        <f t="shared" si="340"/>
        <v>1.5240578683027848</v>
      </c>
      <c r="AT121" s="107">
        <f t="shared" si="340"/>
        <v>1.5240578683027848</v>
      </c>
      <c r="AU121" s="107">
        <f t="shared" si="340"/>
        <v>1.5240578683027848</v>
      </c>
      <c r="AV121" s="107">
        <f t="shared" si="340"/>
        <v>1.5240578683027848</v>
      </c>
      <c r="AW121" s="107">
        <f t="shared" si="340"/>
        <v>1.5240578683027848</v>
      </c>
      <c r="AX121" s="107">
        <f t="shared" ref="AX121:BZ121" si="341">IF(OR(AX26=0,AX30=0),"",(AX30-AX26)*100/AX26)</f>
        <v>1.5240578683027848</v>
      </c>
      <c r="AY121" s="107">
        <f t="shared" si="341"/>
        <v>1.6269858105355666</v>
      </c>
      <c r="AZ121" s="107">
        <f t="shared" si="341"/>
        <v>1.566471635348708</v>
      </c>
      <c r="BA121" s="107">
        <f t="shared" si="341"/>
        <v>1.566471635348708</v>
      </c>
      <c r="BB121" s="107">
        <f t="shared" si="341"/>
        <v>1.566471635348708</v>
      </c>
      <c r="BC121" s="107">
        <f t="shared" si="341"/>
        <v>1.566471635348708</v>
      </c>
      <c r="BD121" s="107">
        <f t="shared" si="341"/>
        <v>1.566471635348708</v>
      </c>
      <c r="BE121" s="107">
        <f t="shared" si="341"/>
        <v>1.566471635348708</v>
      </c>
      <c r="BF121" s="107">
        <f t="shared" si="341"/>
        <v>1.566471635348708</v>
      </c>
      <c r="BG121" s="107">
        <f t="shared" si="341"/>
        <v>1.566471635348708</v>
      </c>
      <c r="BH121" s="107">
        <f t="shared" si="341"/>
        <v>1.566471635348708</v>
      </c>
      <c r="BI121" s="107">
        <f t="shared" si="341"/>
        <v>1.566471635348708</v>
      </c>
      <c r="BJ121" s="107">
        <f t="shared" si="341"/>
        <v>1.566471635348708</v>
      </c>
      <c r="BK121" s="107">
        <f t="shared" si="341"/>
        <v>1.566471635348708</v>
      </c>
      <c r="BL121" s="107">
        <f t="shared" si="341"/>
        <v>1.566471635348708</v>
      </c>
      <c r="BM121" s="107">
        <f t="shared" si="341"/>
        <v>1.566471635348708</v>
      </c>
      <c r="BN121" s="107">
        <f t="shared" si="341"/>
        <v>1.5664200805152981</v>
      </c>
      <c r="BO121" s="107">
        <f t="shared" si="341"/>
        <v>1.478410257383175</v>
      </c>
      <c r="BP121" s="107">
        <f t="shared" si="341"/>
        <v>1.4651529445212916</v>
      </c>
      <c r="BQ121" s="107">
        <f t="shared" si="341"/>
        <v>1.4651529445212916</v>
      </c>
      <c r="BR121" s="107">
        <f t="shared" si="341"/>
        <v>1.4651529445212916</v>
      </c>
      <c r="BS121" s="107">
        <f t="shared" si="341"/>
        <v>1.4651529445212916</v>
      </c>
      <c r="BT121" s="107">
        <f t="shared" si="341"/>
        <v>1.4651529445212916</v>
      </c>
      <c r="BU121" s="107">
        <f t="shared" si="341"/>
        <v>1.4651529445212916</v>
      </c>
      <c r="BV121" s="107">
        <f t="shared" si="341"/>
        <v>1.4651529445212916</v>
      </c>
      <c r="BW121" s="107">
        <f t="shared" si="341"/>
        <v>1.4652496172456237</v>
      </c>
      <c r="BX121" s="107">
        <f t="shared" si="341"/>
        <v>1.4652496172456237</v>
      </c>
      <c r="BY121" s="107">
        <f t="shared" si="341"/>
        <v>1.4652496172456237</v>
      </c>
      <c r="BZ121" s="107">
        <f t="shared" si="341"/>
        <v>1.4652496172456237</v>
      </c>
      <c r="CA121" s="107">
        <f t="shared" ref="CA121:CD121" si="342">IF(OR(CA26=0,CA30=0),"",(CA30-CA26)*100/CA26)</f>
        <v>1.4652496172456237</v>
      </c>
      <c r="CB121" s="107">
        <f t="shared" si="342"/>
        <v>1.7271263796870684</v>
      </c>
      <c r="CC121" s="107">
        <f t="shared" si="342"/>
        <v>1.7271263796870684</v>
      </c>
      <c r="CD121" s="107">
        <f t="shared" si="342"/>
        <v>1.7271263796870684</v>
      </c>
      <c r="CE121" s="107">
        <f t="shared" ref="CE121:CH121" si="343">IF(OR(CE26=0,CE30=0),"",(CE30-CE26)*100/CE26)</f>
        <v>1.7271263796870684</v>
      </c>
      <c r="CF121" s="107">
        <f t="shared" si="343"/>
        <v>1.7271263796870684</v>
      </c>
      <c r="CG121" s="107">
        <f t="shared" si="343"/>
        <v>1.7271263796870684</v>
      </c>
      <c r="CH121" s="107" t="str">
        <f t="shared" si="343"/>
        <v/>
      </c>
    </row>
    <row r="122" spans="1:86" x14ac:dyDescent="0.3">
      <c r="A122" s="48" t="s">
        <v>11</v>
      </c>
      <c r="B122" s="58"/>
      <c r="C122" s="107" t="str">
        <f t="shared" ref="C122:AW122" si="344">IF(OR(C27=0,C31=0),"",(C31-C27)*100/C27)</f>
        <v/>
      </c>
      <c r="D122" s="107" t="str">
        <f t="shared" si="344"/>
        <v/>
      </c>
      <c r="E122" s="107" t="str">
        <f t="shared" si="344"/>
        <v/>
      </c>
      <c r="F122" s="107" t="str">
        <f t="shared" si="344"/>
        <v/>
      </c>
      <c r="G122" s="107" t="str">
        <f t="shared" si="344"/>
        <v/>
      </c>
      <c r="H122" s="107" t="str">
        <f t="shared" si="344"/>
        <v/>
      </c>
      <c r="I122" s="107" t="str">
        <f t="shared" si="344"/>
        <v/>
      </c>
      <c r="J122" s="107" t="str">
        <f t="shared" si="344"/>
        <v/>
      </c>
      <c r="K122" s="107" t="str">
        <f t="shared" si="344"/>
        <v/>
      </c>
      <c r="L122" s="107" t="str">
        <f t="shared" si="344"/>
        <v/>
      </c>
      <c r="M122" s="107" t="str">
        <f t="shared" si="344"/>
        <v/>
      </c>
      <c r="N122" s="107" t="str">
        <f t="shared" si="344"/>
        <v/>
      </c>
      <c r="O122" s="107" t="str">
        <f t="shared" si="344"/>
        <v/>
      </c>
      <c r="P122" s="107" t="str">
        <f t="shared" si="344"/>
        <v/>
      </c>
      <c r="Q122" s="107" t="str">
        <f t="shared" si="344"/>
        <v/>
      </c>
      <c r="R122" s="107" t="str">
        <f t="shared" si="344"/>
        <v/>
      </c>
      <c r="S122" s="107" t="str">
        <f t="shared" si="344"/>
        <v/>
      </c>
      <c r="T122" s="107" t="str">
        <f t="shared" si="344"/>
        <v/>
      </c>
      <c r="U122" s="107" t="str">
        <f t="shared" si="344"/>
        <v/>
      </c>
      <c r="V122" s="107" t="str">
        <f t="shared" si="344"/>
        <v/>
      </c>
      <c r="W122" s="107" t="str">
        <f t="shared" si="344"/>
        <v/>
      </c>
      <c r="X122" s="107" t="str">
        <f t="shared" si="344"/>
        <v/>
      </c>
      <c r="Y122" s="108">
        <f t="shared" si="344"/>
        <v>0.28753834641651099</v>
      </c>
      <c r="Z122" s="109">
        <f t="shared" si="344"/>
        <v>0.24620620855168532</v>
      </c>
      <c r="AA122" s="107">
        <f t="shared" si="344"/>
        <v>0.12357913485989194</v>
      </c>
      <c r="AB122" s="107">
        <f t="shared" si="344"/>
        <v>0.33071850721592377</v>
      </c>
      <c r="AC122" s="125">
        <f t="shared" si="344"/>
        <v>8.1005945506048893E-2</v>
      </c>
      <c r="AD122" s="107">
        <f t="shared" si="344"/>
        <v>8.1005945506048893E-2</v>
      </c>
      <c r="AE122" s="107">
        <f t="shared" si="344"/>
        <v>-0.30932627154274212</v>
      </c>
      <c r="AF122" s="107">
        <f t="shared" si="344"/>
        <v>-0.30932627154274212</v>
      </c>
      <c r="AG122" s="107">
        <f t="shared" si="344"/>
        <v>-0.30932627154274212</v>
      </c>
      <c r="AH122" s="107">
        <f t="shared" si="344"/>
        <v>-0.30932627154274212</v>
      </c>
      <c r="AI122" s="107">
        <f t="shared" si="344"/>
        <v>-0.70804720273269639</v>
      </c>
      <c r="AJ122" s="107">
        <f t="shared" si="344"/>
        <v>-0.71943466809879075</v>
      </c>
      <c r="AK122" s="107">
        <f t="shared" si="344"/>
        <v>-0.71943466809879075</v>
      </c>
      <c r="AL122" s="107">
        <f t="shared" si="344"/>
        <v>-0.71943466809879075</v>
      </c>
      <c r="AM122" s="107">
        <f t="shared" si="344"/>
        <v>-0.33700646024451297</v>
      </c>
      <c r="AN122" s="107">
        <f t="shared" si="344"/>
        <v>-0.37495756392774465</v>
      </c>
      <c r="AO122" s="107">
        <f t="shared" si="344"/>
        <v>-0.37495756392774465</v>
      </c>
      <c r="AP122" s="107">
        <f t="shared" si="344"/>
        <v>-0.37495756392774465</v>
      </c>
      <c r="AQ122" s="107">
        <f t="shared" si="344"/>
        <v>-0.22842336116477968</v>
      </c>
      <c r="AR122" s="107">
        <f t="shared" si="344"/>
        <v>-0.26691339361228655</v>
      </c>
      <c r="AS122" s="107">
        <f t="shared" si="344"/>
        <v>-0.26691339361228655</v>
      </c>
      <c r="AT122" s="107">
        <f t="shared" si="344"/>
        <v>-0.26691339361228655</v>
      </c>
      <c r="AU122" s="107">
        <f t="shared" si="344"/>
        <v>-0.26691339361228655</v>
      </c>
      <c r="AV122" s="107">
        <f t="shared" si="344"/>
        <v>-0.26691339361228655</v>
      </c>
      <c r="AW122" s="107">
        <f t="shared" si="344"/>
        <v>-0.26691339361228655</v>
      </c>
      <c r="AX122" s="107">
        <f t="shared" ref="AX122:BZ122" si="345">IF(OR(AX27=0,AX31=0),"",(AX31-AX27)*100/AX27)</f>
        <v>-0.26691339361228655</v>
      </c>
      <c r="AY122" s="107">
        <f t="shared" si="345"/>
        <v>-0.18842612569923423</v>
      </c>
      <c r="AZ122" s="107">
        <f t="shared" si="345"/>
        <v>-0.2261499659647149</v>
      </c>
      <c r="BA122" s="107">
        <f t="shared" si="345"/>
        <v>-0.2261499659647149</v>
      </c>
      <c r="BB122" s="107">
        <f t="shared" si="345"/>
        <v>-0.2261499659647149</v>
      </c>
      <c r="BC122" s="107">
        <f t="shared" si="345"/>
        <v>-0.2261499659647149</v>
      </c>
      <c r="BD122" s="107">
        <f t="shared" si="345"/>
        <v>-0.2261499659647149</v>
      </c>
      <c r="BE122" s="107">
        <f t="shared" si="345"/>
        <v>-0.2261499659647149</v>
      </c>
      <c r="BF122" s="107">
        <f t="shared" si="345"/>
        <v>-0.2261499659647149</v>
      </c>
      <c r="BG122" s="107">
        <f t="shared" si="345"/>
        <v>-0.2261499659647149</v>
      </c>
      <c r="BH122" s="107">
        <f t="shared" si="345"/>
        <v>-0.2261499659647149</v>
      </c>
      <c r="BI122" s="107">
        <f t="shared" si="345"/>
        <v>-0.2261499659647149</v>
      </c>
      <c r="BJ122" s="107">
        <f t="shared" si="345"/>
        <v>-0.2261499659647149</v>
      </c>
      <c r="BK122" s="107">
        <f t="shared" si="345"/>
        <v>-0.2261499659647149</v>
      </c>
      <c r="BL122" s="107">
        <f t="shared" si="345"/>
        <v>-0.2261499659647149</v>
      </c>
      <c r="BM122" s="107">
        <f t="shared" si="345"/>
        <v>-0.2261499659647149</v>
      </c>
      <c r="BN122" s="107">
        <f t="shared" si="345"/>
        <v>-0.22622028923368095</v>
      </c>
      <c r="BO122" s="107">
        <f t="shared" si="345"/>
        <v>-0.27185204396266538</v>
      </c>
      <c r="BP122" s="107">
        <f t="shared" si="345"/>
        <v>-0.27838078709540992</v>
      </c>
      <c r="BQ122" s="107">
        <f t="shared" si="345"/>
        <v>-0.27838078709540992</v>
      </c>
      <c r="BR122" s="107">
        <f t="shared" si="345"/>
        <v>-0.27838078709540992</v>
      </c>
      <c r="BS122" s="107">
        <f t="shared" si="345"/>
        <v>-0.27838078709540992</v>
      </c>
      <c r="BT122" s="107">
        <f t="shared" si="345"/>
        <v>-0.27838078709540992</v>
      </c>
      <c r="BU122" s="107">
        <f t="shared" si="345"/>
        <v>-0.27838078709540992</v>
      </c>
      <c r="BV122" s="107">
        <f t="shared" si="345"/>
        <v>-0.27838078709540992</v>
      </c>
      <c r="BW122" s="107">
        <f t="shared" si="345"/>
        <v>-0.27812312974421965</v>
      </c>
      <c r="BX122" s="107">
        <f t="shared" si="345"/>
        <v>-0.27812312974421965</v>
      </c>
      <c r="BY122" s="107">
        <f t="shared" si="345"/>
        <v>-0.27812312974421965</v>
      </c>
      <c r="BZ122" s="107">
        <f t="shared" si="345"/>
        <v>-0.27812312974421965</v>
      </c>
      <c r="CA122" s="107">
        <f t="shared" ref="CA122:CD122" si="346">IF(OR(CA27=0,CA31=0),"",(CA31-CA27)*100/CA27)</f>
        <v>-0.27812312974421965</v>
      </c>
      <c r="CB122" s="107">
        <f t="shared" si="346"/>
        <v>0.81645687278318846</v>
      </c>
      <c r="CC122" s="107">
        <f t="shared" si="346"/>
        <v>0.81645687278318846</v>
      </c>
      <c r="CD122" s="107">
        <f t="shared" si="346"/>
        <v>0.81645687278318846</v>
      </c>
      <c r="CE122" s="107">
        <f t="shared" ref="CE122:CH122" si="347">IF(OR(CE27=0,CE31=0),"",(CE31-CE27)*100/CE27)</f>
        <v>0.81645687278318846</v>
      </c>
      <c r="CF122" s="107">
        <f t="shared" si="347"/>
        <v>0.81645687278318846</v>
      </c>
      <c r="CG122" s="107">
        <f t="shared" si="347"/>
        <v>0.81645687278318846</v>
      </c>
      <c r="CH122" s="107" t="str">
        <f t="shared" si="347"/>
        <v/>
      </c>
    </row>
    <row r="123" spans="1:86" x14ac:dyDescent="0.3">
      <c r="A123" s="49" t="s">
        <v>26</v>
      </c>
      <c r="B123" s="59"/>
      <c r="C123" s="111" t="str">
        <f t="shared" ref="C123:AW123" si="348">IF(OR(C28=0,C32=0),"",(C32-C28)*100/C28)</f>
        <v/>
      </c>
      <c r="D123" s="111" t="str">
        <f t="shared" si="348"/>
        <v/>
      </c>
      <c r="E123" s="111" t="str">
        <f t="shared" si="348"/>
        <v/>
      </c>
      <c r="F123" s="111" t="str">
        <f t="shared" si="348"/>
        <v/>
      </c>
      <c r="G123" s="111" t="str">
        <f t="shared" si="348"/>
        <v/>
      </c>
      <c r="H123" s="111" t="str">
        <f t="shared" si="348"/>
        <v/>
      </c>
      <c r="I123" s="111" t="str">
        <f t="shared" si="348"/>
        <v/>
      </c>
      <c r="J123" s="111" t="str">
        <f t="shared" si="348"/>
        <v/>
      </c>
      <c r="K123" s="111" t="str">
        <f t="shared" si="348"/>
        <v/>
      </c>
      <c r="L123" s="111" t="str">
        <f t="shared" si="348"/>
        <v/>
      </c>
      <c r="M123" s="111" t="str">
        <f t="shared" si="348"/>
        <v/>
      </c>
      <c r="N123" s="111" t="str">
        <f t="shared" si="348"/>
        <v/>
      </c>
      <c r="O123" s="111" t="str">
        <f t="shared" si="348"/>
        <v/>
      </c>
      <c r="P123" s="111" t="str">
        <f t="shared" si="348"/>
        <v/>
      </c>
      <c r="Q123" s="111" t="str">
        <f t="shared" si="348"/>
        <v/>
      </c>
      <c r="R123" s="111" t="str">
        <f t="shared" si="348"/>
        <v/>
      </c>
      <c r="S123" s="111" t="str">
        <f t="shared" si="348"/>
        <v/>
      </c>
      <c r="T123" s="111" t="str">
        <f t="shared" si="348"/>
        <v/>
      </c>
      <c r="U123" s="111" t="str">
        <f t="shared" si="348"/>
        <v/>
      </c>
      <c r="V123" s="111" t="str">
        <f t="shared" si="348"/>
        <v/>
      </c>
      <c r="W123" s="111" t="str">
        <f t="shared" si="348"/>
        <v/>
      </c>
      <c r="X123" s="111" t="str">
        <f t="shared" si="348"/>
        <v/>
      </c>
      <c r="Y123" s="111" t="str">
        <f t="shared" si="348"/>
        <v/>
      </c>
      <c r="Z123" s="112">
        <f t="shared" si="348"/>
        <v>6.6938625735565287</v>
      </c>
      <c r="AA123" s="126">
        <f t="shared" si="348"/>
        <v>7.4785432165261057</v>
      </c>
      <c r="AB123" s="111">
        <f t="shared" si="348"/>
        <v>7.5850478436324229</v>
      </c>
      <c r="AC123" s="111">
        <f t="shared" si="348"/>
        <v>7.9211830021471403</v>
      </c>
      <c r="AD123" s="127">
        <f t="shared" si="348"/>
        <v>7.9211830021471403</v>
      </c>
      <c r="AE123" s="111">
        <f t="shared" si="348"/>
        <v>7.8683272283684165</v>
      </c>
      <c r="AF123" s="111">
        <f t="shared" si="348"/>
        <v>7.8683272283684165</v>
      </c>
      <c r="AG123" s="111">
        <f t="shared" si="348"/>
        <v>7.8683272283684165</v>
      </c>
      <c r="AH123" s="111">
        <f t="shared" si="348"/>
        <v>7.8683272283684165</v>
      </c>
      <c r="AI123" s="111">
        <f t="shared" si="348"/>
        <v>7.821194362473074</v>
      </c>
      <c r="AJ123" s="111">
        <f t="shared" si="348"/>
        <v>7.8540585402209659</v>
      </c>
      <c r="AK123" s="111">
        <f t="shared" si="348"/>
        <v>7.8540585402209659</v>
      </c>
      <c r="AL123" s="111">
        <f t="shared" si="348"/>
        <v>7.8540585402209659</v>
      </c>
      <c r="AM123" s="111">
        <f t="shared" si="348"/>
        <v>8.1800184635551929</v>
      </c>
      <c r="AN123" s="111">
        <f t="shared" si="348"/>
        <v>8.203557290437935</v>
      </c>
      <c r="AO123" s="111">
        <f t="shared" si="348"/>
        <v>8.203557290437935</v>
      </c>
      <c r="AP123" s="111">
        <f t="shared" si="348"/>
        <v>8.203557290437935</v>
      </c>
      <c r="AQ123" s="111">
        <f t="shared" si="348"/>
        <v>8.3182319053252076</v>
      </c>
      <c r="AR123" s="111">
        <f t="shared" si="348"/>
        <v>8.3285698925668274</v>
      </c>
      <c r="AS123" s="111">
        <f t="shared" si="348"/>
        <v>8.3285698925668274</v>
      </c>
      <c r="AT123" s="111">
        <f t="shared" si="348"/>
        <v>8.3285698925668274</v>
      </c>
      <c r="AU123" s="111">
        <f t="shared" si="348"/>
        <v>8.3285698925668274</v>
      </c>
      <c r="AV123" s="111">
        <f t="shared" si="348"/>
        <v>8.3285698925668274</v>
      </c>
      <c r="AW123" s="111">
        <f t="shared" si="348"/>
        <v>8.3285698925668274</v>
      </c>
      <c r="AX123" s="111">
        <f t="shared" ref="AX123:BZ123" si="349">IF(OR(AX28=0,AX32=0),"",(AX32-AX28)*100/AX28)</f>
        <v>8.3285698925668274</v>
      </c>
      <c r="AY123" s="111">
        <f t="shared" si="349"/>
        <v>8.4375086983711594</v>
      </c>
      <c r="AZ123" s="111">
        <f t="shared" si="349"/>
        <v>8.5725012840710573</v>
      </c>
      <c r="BA123" s="111">
        <f t="shared" si="349"/>
        <v>8.5725012840710573</v>
      </c>
      <c r="BB123" s="111">
        <f t="shared" si="349"/>
        <v>8.5725012840710573</v>
      </c>
      <c r="BC123" s="111">
        <f t="shared" si="349"/>
        <v>8.5725012840710573</v>
      </c>
      <c r="BD123" s="111">
        <f t="shared" si="349"/>
        <v>8.5725012840710573</v>
      </c>
      <c r="BE123" s="111">
        <f t="shared" si="349"/>
        <v>8.5725012840710573</v>
      </c>
      <c r="BF123" s="111">
        <f t="shared" si="349"/>
        <v>8.5725012840710573</v>
      </c>
      <c r="BG123" s="111">
        <f t="shared" si="349"/>
        <v>8.5725012840710573</v>
      </c>
      <c r="BH123" s="111">
        <f t="shared" si="349"/>
        <v>8.5725012840710573</v>
      </c>
      <c r="BI123" s="111">
        <f t="shared" si="349"/>
        <v>8.5725012840710573</v>
      </c>
      <c r="BJ123" s="111">
        <f t="shared" si="349"/>
        <v>8.5725012840710573</v>
      </c>
      <c r="BK123" s="111">
        <f t="shared" si="349"/>
        <v>8.5725012840710573</v>
      </c>
      <c r="BL123" s="111">
        <f t="shared" si="349"/>
        <v>8.5725012840710573</v>
      </c>
      <c r="BM123" s="111">
        <f t="shared" si="349"/>
        <v>8.5725012840710573</v>
      </c>
      <c r="BN123" s="111">
        <f t="shared" si="349"/>
        <v>8.5725199042313189</v>
      </c>
      <c r="BO123" s="111">
        <f t="shared" si="349"/>
        <v>8.4597244065832822</v>
      </c>
      <c r="BP123" s="111">
        <f t="shared" si="349"/>
        <v>8.4263532516057129</v>
      </c>
      <c r="BQ123" s="111">
        <f t="shared" si="349"/>
        <v>8.4263532516057129</v>
      </c>
      <c r="BR123" s="111">
        <f t="shared" si="349"/>
        <v>8.4263532516057129</v>
      </c>
      <c r="BS123" s="111">
        <f t="shared" si="349"/>
        <v>8.4263532516057129</v>
      </c>
      <c r="BT123" s="111">
        <f t="shared" si="349"/>
        <v>8.4263532516057129</v>
      </c>
      <c r="BU123" s="111">
        <f t="shared" si="349"/>
        <v>8.4263532516057129</v>
      </c>
      <c r="BV123" s="111">
        <f t="shared" si="349"/>
        <v>8.4263532516057129</v>
      </c>
      <c r="BW123" s="111">
        <f t="shared" si="349"/>
        <v>8.4258222698284762</v>
      </c>
      <c r="BX123" s="111">
        <f t="shared" si="349"/>
        <v>8.4258222698284762</v>
      </c>
      <c r="BY123" s="111">
        <f t="shared" si="349"/>
        <v>8.4258222698284762</v>
      </c>
      <c r="BZ123" s="111">
        <f t="shared" si="349"/>
        <v>8.4258222698284762</v>
      </c>
      <c r="CA123" s="111">
        <f t="shared" ref="CA123:CD123" si="350">IF(OR(CA28=0,CA32=0),"",(CA32-CA28)*100/CA28)</f>
        <v>8.4258222698284762</v>
      </c>
      <c r="CB123" s="111">
        <f t="shared" si="350"/>
        <v>8.3994991672885515</v>
      </c>
      <c r="CC123" s="111">
        <f t="shared" si="350"/>
        <v>8.3994991672885515</v>
      </c>
      <c r="CD123" s="111">
        <f t="shared" si="350"/>
        <v>8.3994991672885515</v>
      </c>
      <c r="CE123" s="111">
        <f t="shared" ref="CE123:CH123" si="351">IF(OR(CE28=0,CE32=0),"",(CE32-CE28)*100/CE28)</f>
        <v>8.3994991672885515</v>
      </c>
      <c r="CF123" s="111">
        <f t="shared" si="351"/>
        <v>8.3994991672885515</v>
      </c>
      <c r="CG123" s="111">
        <f t="shared" si="351"/>
        <v>8.3994991672885515</v>
      </c>
      <c r="CH123" s="111" t="str">
        <f t="shared" si="351"/>
        <v/>
      </c>
    </row>
    <row r="124" spans="1:86" x14ac:dyDescent="0.3">
      <c r="A124" s="50" t="s">
        <v>101</v>
      </c>
      <c r="B124" s="60"/>
      <c r="C124" s="105"/>
      <c r="D124" s="105"/>
      <c r="E124" s="105"/>
      <c r="F124" s="105"/>
      <c r="G124" s="105"/>
      <c r="H124" s="105"/>
      <c r="I124" s="105"/>
      <c r="J124" s="105"/>
      <c r="K124" s="105"/>
      <c r="L124" s="105"/>
      <c r="M124" s="105"/>
      <c r="N124" s="105"/>
      <c r="O124" s="105"/>
      <c r="P124" s="105"/>
      <c r="Q124" s="105"/>
      <c r="R124" s="105"/>
      <c r="S124" s="105"/>
      <c r="T124" s="105"/>
      <c r="U124" s="105"/>
      <c r="V124" s="105"/>
      <c r="W124" s="105"/>
      <c r="X124" s="105"/>
      <c r="Y124" s="105"/>
      <c r="Z124" s="105"/>
      <c r="AA124" s="108">
        <f t="shared" ref="AA124:AW124" si="352">IF(OR(AA29=0,AA33=0),"",(AA33-AA29)*100/AA29)</f>
        <v>-6.2754167440191244</v>
      </c>
      <c r="AB124" s="109">
        <f t="shared" si="352"/>
        <v>-6.5600806480754148</v>
      </c>
      <c r="AC124" s="107">
        <f t="shared" si="352"/>
        <v>-6.5050848066656961</v>
      </c>
      <c r="AD124" s="107">
        <f t="shared" si="352"/>
        <v>-6.3961954025664687</v>
      </c>
      <c r="AE124" s="128">
        <f t="shared" si="352"/>
        <v>-5.9367646586246732</v>
      </c>
      <c r="AF124" s="113">
        <f t="shared" si="352"/>
        <v>-5.9367646586246732</v>
      </c>
      <c r="AG124" s="113">
        <f t="shared" si="352"/>
        <v>-5.9367646586246732</v>
      </c>
      <c r="AH124" s="107">
        <f t="shared" si="352"/>
        <v>-5.9367646586246732</v>
      </c>
      <c r="AI124" s="107">
        <f t="shared" si="352"/>
        <v>-5.9496898577442856</v>
      </c>
      <c r="AJ124" s="107">
        <f t="shared" si="352"/>
        <v>-5.9427093851305175</v>
      </c>
      <c r="AK124" s="107">
        <f t="shared" si="352"/>
        <v>-5.9427093851305175</v>
      </c>
      <c r="AL124" s="107">
        <f t="shared" si="352"/>
        <v>-5.9427093851305175</v>
      </c>
      <c r="AM124" s="107">
        <f t="shared" si="352"/>
        <v>-6.1486510017644216</v>
      </c>
      <c r="AN124" s="107">
        <f t="shared" si="352"/>
        <v>-6.1531378743978262</v>
      </c>
      <c r="AO124" s="107">
        <f t="shared" si="352"/>
        <v>-6.1531378743978262</v>
      </c>
      <c r="AP124" s="107">
        <f t="shared" si="352"/>
        <v>-6.1531378743978262</v>
      </c>
      <c r="AQ124" s="107">
        <f t="shared" si="352"/>
        <v>-6.1912214892996378</v>
      </c>
      <c r="AR124" s="107">
        <f t="shared" si="352"/>
        <v>-6.1885996315205078</v>
      </c>
      <c r="AS124" s="107">
        <f t="shared" si="352"/>
        <v>-6.1885996315205078</v>
      </c>
      <c r="AT124" s="107">
        <f t="shared" si="352"/>
        <v>-6.1885996315205078</v>
      </c>
      <c r="AU124" s="107">
        <f t="shared" si="352"/>
        <v>-6.1885996315205078</v>
      </c>
      <c r="AV124" s="107">
        <f t="shared" si="352"/>
        <v>-6.1885996315205078</v>
      </c>
      <c r="AW124" s="107">
        <f t="shared" si="352"/>
        <v>-6.1885996315205078</v>
      </c>
      <c r="AX124" s="107">
        <f t="shared" ref="AX124:BZ124" si="353">IF(OR(AX29=0,AX33=0),"",(AX33-AX29)*100/AX29)</f>
        <v>-6.1885996315205078</v>
      </c>
      <c r="AY124" s="107">
        <f t="shared" si="353"/>
        <v>-6.1900288214019596</v>
      </c>
      <c r="AZ124" s="107">
        <f t="shared" si="353"/>
        <v>-6.1305093576353222</v>
      </c>
      <c r="BA124" s="107">
        <f t="shared" si="353"/>
        <v>-6.1305093576353222</v>
      </c>
      <c r="BB124" s="107">
        <f t="shared" si="353"/>
        <v>-6.1305093576353222</v>
      </c>
      <c r="BC124" s="107">
        <f t="shared" si="353"/>
        <v>-6.1305093576353222</v>
      </c>
      <c r="BD124" s="107">
        <f t="shared" si="353"/>
        <v>-6.1305093576353222</v>
      </c>
      <c r="BE124" s="107">
        <f t="shared" si="353"/>
        <v>-6.1305093576353222</v>
      </c>
      <c r="BF124" s="107">
        <f t="shared" si="353"/>
        <v>-6.1305093576353222</v>
      </c>
      <c r="BG124" s="107">
        <f t="shared" si="353"/>
        <v>-6.1305093576353222</v>
      </c>
      <c r="BH124" s="107">
        <f t="shared" si="353"/>
        <v>-6.1305093576353222</v>
      </c>
      <c r="BI124" s="107">
        <f t="shared" si="353"/>
        <v>-6.1305093576353222</v>
      </c>
      <c r="BJ124" s="107">
        <f t="shared" si="353"/>
        <v>-6.1305093576353222</v>
      </c>
      <c r="BK124" s="107">
        <f t="shared" si="353"/>
        <v>-6.1305093576353222</v>
      </c>
      <c r="BL124" s="107">
        <f t="shared" si="353"/>
        <v>-6.1305093576353222</v>
      </c>
      <c r="BM124" s="107">
        <f t="shared" si="353"/>
        <v>-6.1305093576353222</v>
      </c>
      <c r="BN124" s="107">
        <f t="shared" si="353"/>
        <v>-6.1304791698818963</v>
      </c>
      <c r="BO124" s="107">
        <f t="shared" si="353"/>
        <v>-6.0805898399269251</v>
      </c>
      <c r="BP124" s="107">
        <f t="shared" si="353"/>
        <v>-6.0812518551935417</v>
      </c>
      <c r="BQ124" s="107">
        <f t="shared" si="353"/>
        <v>-6.0812518551935417</v>
      </c>
      <c r="BR124" s="107">
        <f t="shared" si="353"/>
        <v>-6.0812518551935417</v>
      </c>
      <c r="BS124" s="107">
        <f t="shared" si="353"/>
        <v>-6.0812518551935417</v>
      </c>
      <c r="BT124" s="107">
        <f t="shared" si="353"/>
        <v>-6.0812518551935417</v>
      </c>
      <c r="BU124" s="107">
        <f t="shared" si="353"/>
        <v>-6.0812518551935417</v>
      </c>
      <c r="BV124" s="107">
        <f t="shared" si="353"/>
        <v>-6.0812518551935417</v>
      </c>
      <c r="BW124" s="107">
        <f t="shared" si="353"/>
        <v>-6.0834191775990307</v>
      </c>
      <c r="BX124" s="107">
        <f t="shared" si="353"/>
        <v>-6.0834191775990307</v>
      </c>
      <c r="BY124" s="107">
        <f t="shared" si="353"/>
        <v>-6.0834191775990307</v>
      </c>
      <c r="BZ124" s="107">
        <f t="shared" si="353"/>
        <v>-6.0834191775990307</v>
      </c>
      <c r="CA124" s="107">
        <f t="shared" ref="CA124:CD124" si="354">IF(OR(CA29=0,CA33=0),"",(CA33-CA29)*100/CA29)</f>
        <v>-6.0834191775990307</v>
      </c>
      <c r="CB124" s="107">
        <f t="shared" si="354"/>
        <v>-6.1939680343340004</v>
      </c>
      <c r="CC124" s="107">
        <f t="shared" si="354"/>
        <v>-6.1939680343340004</v>
      </c>
      <c r="CD124" s="107">
        <f t="shared" si="354"/>
        <v>-6.1939680343340004</v>
      </c>
      <c r="CE124" s="107">
        <f t="shared" ref="CE124:CH124" si="355">IF(OR(CE29=0,CE33=0),"",(CE33-CE29)*100/CE29)</f>
        <v>-6.1939680343340004</v>
      </c>
      <c r="CF124" s="107">
        <f t="shared" si="355"/>
        <v>-6.1939680343340004</v>
      </c>
      <c r="CG124" s="107">
        <f t="shared" si="355"/>
        <v>-6.1939680343340004</v>
      </c>
      <c r="CH124" s="107" t="str">
        <f t="shared" si="355"/>
        <v/>
      </c>
    </row>
    <row r="125" spans="1:86" x14ac:dyDescent="0.3">
      <c r="A125" s="48" t="s">
        <v>102</v>
      </c>
      <c r="B125" s="58"/>
      <c r="C125" s="106"/>
      <c r="D125" s="106"/>
      <c r="E125" s="106"/>
      <c r="F125" s="106"/>
      <c r="G125" s="106"/>
      <c r="H125" s="106"/>
      <c r="I125" s="106"/>
      <c r="J125" s="106"/>
      <c r="K125" s="106"/>
      <c r="L125" s="106"/>
      <c r="M125" s="106"/>
      <c r="N125" s="106"/>
      <c r="O125" s="106"/>
      <c r="P125" s="106"/>
      <c r="Q125" s="106"/>
      <c r="R125" s="106"/>
      <c r="S125" s="106"/>
      <c r="T125" s="106"/>
      <c r="U125" s="106"/>
      <c r="V125" s="106"/>
      <c r="W125" s="106"/>
      <c r="X125" s="106"/>
      <c r="Y125" s="106"/>
      <c r="Z125" s="106"/>
      <c r="AA125" s="107"/>
      <c r="AB125" s="108">
        <f t="shared" ref="AB125:AW125" si="356">IF(OR(AB30=0,AB34=0),"",(AB34-AB30)*100/AB30)</f>
        <v>-5.4512163004232663</v>
      </c>
      <c r="AC125" s="109">
        <f t="shared" si="356"/>
        <v>-6.0518806242206837</v>
      </c>
      <c r="AD125" s="107">
        <f t="shared" si="356"/>
        <v>-5.9971157741031274</v>
      </c>
      <c r="AE125" s="107">
        <f t="shared" si="356"/>
        <v>-5.3694071733531983</v>
      </c>
      <c r="AF125" s="125">
        <f t="shared" si="356"/>
        <v>-5.3694071733531983</v>
      </c>
      <c r="AG125" s="107">
        <f t="shared" si="356"/>
        <v>-5.3694071733531983</v>
      </c>
      <c r="AH125" s="107">
        <f t="shared" si="356"/>
        <v>-5.3694071733531983</v>
      </c>
      <c r="AI125" s="107">
        <f t="shared" si="356"/>
        <v>-5.1167444192049638</v>
      </c>
      <c r="AJ125" s="107">
        <f t="shared" si="356"/>
        <v>-5.1235386431416741</v>
      </c>
      <c r="AK125" s="107">
        <f t="shared" si="356"/>
        <v>-5.1235386431416741</v>
      </c>
      <c r="AL125" s="107">
        <f t="shared" si="356"/>
        <v>-5.1235386431416741</v>
      </c>
      <c r="AM125" s="107">
        <f t="shared" si="356"/>
        <v>-5.3049369478270387</v>
      </c>
      <c r="AN125" s="107">
        <f t="shared" si="356"/>
        <v>-5.2693734814461974</v>
      </c>
      <c r="AO125" s="107">
        <f t="shared" si="356"/>
        <v>-5.2693734814461974</v>
      </c>
      <c r="AP125" s="107">
        <f t="shared" si="356"/>
        <v>-5.2693734814461974</v>
      </c>
      <c r="AQ125" s="107">
        <f t="shared" si="356"/>
        <v>-5.2783178700933382</v>
      </c>
      <c r="AR125" s="107">
        <f t="shared" si="356"/>
        <v>-5.2666941076839473</v>
      </c>
      <c r="AS125" s="107">
        <f t="shared" si="356"/>
        <v>-5.2666941076839473</v>
      </c>
      <c r="AT125" s="107">
        <f t="shared" si="356"/>
        <v>-5.2666941076839473</v>
      </c>
      <c r="AU125" s="107">
        <f t="shared" si="356"/>
        <v>-5.2666941076839473</v>
      </c>
      <c r="AV125" s="107">
        <f t="shared" si="356"/>
        <v>-5.2666941076839473</v>
      </c>
      <c r="AW125" s="107">
        <f t="shared" si="356"/>
        <v>-5.2666941076839473</v>
      </c>
      <c r="AX125" s="107">
        <f t="shared" ref="AX125:BZ125" si="357">IF(OR(AX30=0,AX34=0),"",(AX34-AX30)*100/AX30)</f>
        <v>-5.2666941076839473</v>
      </c>
      <c r="AY125" s="107">
        <f t="shared" si="357"/>
        <v>-5.2704015854396786</v>
      </c>
      <c r="AZ125" s="107">
        <f t="shared" si="357"/>
        <v>-5.1645392715045286</v>
      </c>
      <c r="BA125" s="107">
        <f t="shared" si="357"/>
        <v>-5.1645392715045286</v>
      </c>
      <c r="BB125" s="107">
        <f t="shared" si="357"/>
        <v>-5.1645392715045286</v>
      </c>
      <c r="BC125" s="107">
        <f t="shared" si="357"/>
        <v>-5.1645392715045286</v>
      </c>
      <c r="BD125" s="107">
        <f t="shared" si="357"/>
        <v>-5.1645392715045286</v>
      </c>
      <c r="BE125" s="107">
        <f t="shared" si="357"/>
        <v>-5.1645392715045286</v>
      </c>
      <c r="BF125" s="107">
        <f t="shared" si="357"/>
        <v>-5.1645392715045286</v>
      </c>
      <c r="BG125" s="107">
        <f t="shared" si="357"/>
        <v>-5.1645392715045286</v>
      </c>
      <c r="BH125" s="107">
        <f t="shared" si="357"/>
        <v>-5.1645392715045286</v>
      </c>
      <c r="BI125" s="107">
        <f t="shared" si="357"/>
        <v>-5.1645392715045286</v>
      </c>
      <c r="BJ125" s="107">
        <f t="shared" si="357"/>
        <v>-5.1645392715045286</v>
      </c>
      <c r="BK125" s="107">
        <f t="shared" si="357"/>
        <v>-5.1645392715045286</v>
      </c>
      <c r="BL125" s="107">
        <f t="shared" si="357"/>
        <v>-5.1645392715045286</v>
      </c>
      <c r="BM125" s="107">
        <f t="shared" si="357"/>
        <v>-5.1645392715045286</v>
      </c>
      <c r="BN125" s="107">
        <f t="shared" si="357"/>
        <v>-5.164543881486531</v>
      </c>
      <c r="BO125" s="107">
        <f t="shared" si="357"/>
        <v>-5.1355568306461947</v>
      </c>
      <c r="BP125" s="107">
        <f t="shared" si="357"/>
        <v>-5.133410441987019</v>
      </c>
      <c r="BQ125" s="107">
        <f t="shared" si="357"/>
        <v>-5.133410441987019</v>
      </c>
      <c r="BR125" s="107">
        <f t="shared" si="357"/>
        <v>-5.133410441987019</v>
      </c>
      <c r="BS125" s="107">
        <f t="shared" si="357"/>
        <v>-5.133410441987019</v>
      </c>
      <c r="BT125" s="107">
        <f t="shared" si="357"/>
        <v>-5.133410441987019</v>
      </c>
      <c r="BU125" s="107">
        <f t="shared" si="357"/>
        <v>-5.133410441987019</v>
      </c>
      <c r="BV125" s="107">
        <f t="shared" si="357"/>
        <v>-5.133410441987019</v>
      </c>
      <c r="BW125" s="107">
        <f t="shared" si="357"/>
        <v>-5.1340096421268404</v>
      </c>
      <c r="BX125" s="107">
        <f t="shared" si="357"/>
        <v>-5.1340096421268404</v>
      </c>
      <c r="BY125" s="107">
        <f t="shared" si="357"/>
        <v>-5.1340096421268404</v>
      </c>
      <c r="BZ125" s="107">
        <f t="shared" si="357"/>
        <v>-5.1340096421268404</v>
      </c>
      <c r="CA125" s="107">
        <f t="shared" ref="CA125:CD125" si="358">IF(OR(CA30=0,CA34=0),"",(CA34-CA30)*100/CA30)</f>
        <v>-5.1340096421268404</v>
      </c>
      <c r="CB125" s="107">
        <f t="shared" si="358"/>
        <v>-5.4492280088991114</v>
      </c>
      <c r="CC125" s="107">
        <f t="shared" si="358"/>
        <v>-5.4492280088991114</v>
      </c>
      <c r="CD125" s="107">
        <f t="shared" si="358"/>
        <v>-5.4492280088991114</v>
      </c>
      <c r="CE125" s="107">
        <f t="shared" ref="CE125:CH125" si="359">IF(OR(CE30=0,CE34=0),"",(CE34-CE30)*100/CE30)</f>
        <v>-5.4492280088991114</v>
      </c>
      <c r="CF125" s="107">
        <f t="shared" si="359"/>
        <v>-5.4492280088991114</v>
      </c>
      <c r="CG125" s="107">
        <f t="shared" si="359"/>
        <v>-5.4492280088991114</v>
      </c>
      <c r="CH125" s="107" t="str">
        <f t="shared" si="359"/>
        <v/>
      </c>
    </row>
    <row r="126" spans="1:86" x14ac:dyDescent="0.3">
      <c r="A126" s="48" t="s">
        <v>103</v>
      </c>
      <c r="B126" s="58"/>
      <c r="C126" s="106"/>
      <c r="D126" s="106"/>
      <c r="E126" s="106"/>
      <c r="F126" s="106"/>
      <c r="G126" s="106"/>
      <c r="H126" s="106"/>
      <c r="I126" s="106"/>
      <c r="J126" s="106"/>
      <c r="K126" s="106"/>
      <c r="L126" s="106"/>
      <c r="M126" s="106"/>
      <c r="N126" s="106"/>
      <c r="O126" s="106"/>
      <c r="P126" s="106"/>
      <c r="Q126" s="106"/>
      <c r="R126" s="106"/>
      <c r="S126" s="106"/>
      <c r="T126" s="106"/>
      <c r="U126" s="106"/>
      <c r="V126" s="106"/>
      <c r="W126" s="106"/>
      <c r="X126" s="106"/>
      <c r="Y126" s="106"/>
      <c r="Z126" s="106"/>
      <c r="AA126" s="107"/>
      <c r="AB126" s="107"/>
      <c r="AC126" s="108">
        <f t="shared" ref="AC126:AW126" si="360">IF(OR(AC31=0,AC35=0),"",(AC35-AC31)*100/AC31)</f>
        <v>-2.8234523614504901</v>
      </c>
      <c r="AD126" s="109">
        <f t="shared" si="360"/>
        <v>-2.9306355360854024</v>
      </c>
      <c r="AE126" s="107">
        <f t="shared" si="360"/>
        <v>-2.3470759070209879</v>
      </c>
      <c r="AF126" s="107">
        <f t="shared" si="360"/>
        <v>-2.3470759070209879</v>
      </c>
      <c r="AG126" s="125">
        <f t="shared" si="360"/>
        <v>-2.3470759070209879</v>
      </c>
      <c r="AH126" s="107">
        <f t="shared" si="360"/>
        <v>-2.3470759070209879</v>
      </c>
      <c r="AI126" s="107">
        <f t="shared" si="360"/>
        <v>-2.3798152547269615</v>
      </c>
      <c r="AJ126" s="107">
        <f t="shared" si="360"/>
        <v>-2.3767201435813461</v>
      </c>
      <c r="AK126" s="107">
        <f t="shared" si="360"/>
        <v>-2.3767201435813461</v>
      </c>
      <c r="AL126" s="107">
        <f t="shared" si="360"/>
        <v>-2.3767201435813461</v>
      </c>
      <c r="AM126" s="107">
        <f t="shared" si="360"/>
        <v>-2.6680217195731024</v>
      </c>
      <c r="AN126" s="107">
        <f t="shared" si="360"/>
        <v>-2.6101329098742112</v>
      </c>
      <c r="AO126" s="107">
        <f t="shared" si="360"/>
        <v>-2.6101329098742112</v>
      </c>
      <c r="AP126" s="107">
        <f t="shared" si="360"/>
        <v>-2.6101329098742112</v>
      </c>
      <c r="AQ126" s="107">
        <f t="shared" si="360"/>
        <v>-2.6479097994628713</v>
      </c>
      <c r="AR126" s="107">
        <f t="shared" si="360"/>
        <v>-2.6365358778329506</v>
      </c>
      <c r="AS126" s="107">
        <f t="shared" si="360"/>
        <v>-2.6365358778329506</v>
      </c>
      <c r="AT126" s="107">
        <f t="shared" si="360"/>
        <v>-2.6365358778329506</v>
      </c>
      <c r="AU126" s="107">
        <f t="shared" si="360"/>
        <v>-2.6365358778329506</v>
      </c>
      <c r="AV126" s="107">
        <f t="shared" si="360"/>
        <v>-2.6365358778329506</v>
      </c>
      <c r="AW126" s="107">
        <f t="shared" si="360"/>
        <v>-2.6365358778329506</v>
      </c>
      <c r="AX126" s="107">
        <f t="shared" ref="AX126:BZ126" si="361">IF(OR(AX31=0,AX35=0),"",(AX35-AX31)*100/AX31)</f>
        <v>-2.6365358778329506</v>
      </c>
      <c r="AY126" s="107">
        <f t="shared" si="361"/>
        <v>-2.6280790117989921</v>
      </c>
      <c r="AZ126" s="107">
        <f t="shared" si="361"/>
        <v>-2.6140882570504829</v>
      </c>
      <c r="BA126" s="107">
        <f t="shared" si="361"/>
        <v>-2.6140882570504829</v>
      </c>
      <c r="BB126" s="107">
        <f t="shared" si="361"/>
        <v>-2.6140882570504829</v>
      </c>
      <c r="BC126" s="107">
        <f t="shared" si="361"/>
        <v>-2.6140882570504829</v>
      </c>
      <c r="BD126" s="107">
        <f t="shared" si="361"/>
        <v>-2.6140882570504829</v>
      </c>
      <c r="BE126" s="107">
        <f t="shared" si="361"/>
        <v>-2.6140882570504829</v>
      </c>
      <c r="BF126" s="107">
        <f t="shared" si="361"/>
        <v>-2.6140882570504829</v>
      </c>
      <c r="BG126" s="107">
        <f t="shared" si="361"/>
        <v>-2.6140882570504829</v>
      </c>
      <c r="BH126" s="107">
        <f t="shared" si="361"/>
        <v>-2.6140882570504829</v>
      </c>
      <c r="BI126" s="107">
        <f t="shared" si="361"/>
        <v>-2.6140882570504829</v>
      </c>
      <c r="BJ126" s="107">
        <f t="shared" si="361"/>
        <v>-2.6140882570504829</v>
      </c>
      <c r="BK126" s="107">
        <f t="shared" si="361"/>
        <v>-2.6140882570504829</v>
      </c>
      <c r="BL126" s="107">
        <f t="shared" si="361"/>
        <v>-2.6140882570504829</v>
      </c>
      <c r="BM126" s="107">
        <f t="shared" si="361"/>
        <v>-2.6140882570504829</v>
      </c>
      <c r="BN126" s="107">
        <f t="shared" si="361"/>
        <v>-2.6141055964275037</v>
      </c>
      <c r="BO126" s="107">
        <f t="shared" si="361"/>
        <v>-2.5617634396008437</v>
      </c>
      <c r="BP126" s="107">
        <f t="shared" si="361"/>
        <v>-2.5660352959223425</v>
      </c>
      <c r="BQ126" s="107">
        <f t="shared" si="361"/>
        <v>-2.5660352959223425</v>
      </c>
      <c r="BR126" s="107">
        <f t="shared" si="361"/>
        <v>-2.5660352959223425</v>
      </c>
      <c r="BS126" s="107">
        <f t="shared" si="361"/>
        <v>-2.5660352959223425</v>
      </c>
      <c r="BT126" s="107">
        <f t="shared" si="361"/>
        <v>-2.5660352959223425</v>
      </c>
      <c r="BU126" s="107">
        <f t="shared" si="361"/>
        <v>-2.5660352959223425</v>
      </c>
      <c r="BV126" s="107">
        <f t="shared" si="361"/>
        <v>-2.5660352959223425</v>
      </c>
      <c r="BW126" s="107">
        <f t="shared" si="361"/>
        <v>-2.5668497930064764</v>
      </c>
      <c r="BX126" s="107">
        <f t="shared" si="361"/>
        <v>-2.5668497930064764</v>
      </c>
      <c r="BY126" s="107">
        <f t="shared" si="361"/>
        <v>-2.5668497930064764</v>
      </c>
      <c r="BZ126" s="107">
        <f t="shared" si="361"/>
        <v>-2.5668497930064764</v>
      </c>
      <c r="CA126" s="107">
        <f t="shared" ref="CA126:CD126" si="362">IF(OR(CA31=0,CA35=0),"",(CA35-CA31)*100/CA31)</f>
        <v>-2.5668497930064764</v>
      </c>
      <c r="CB126" s="107">
        <f t="shared" si="362"/>
        <v>-2.6954379266141149</v>
      </c>
      <c r="CC126" s="107">
        <f t="shared" si="362"/>
        <v>-2.6954379266141149</v>
      </c>
      <c r="CD126" s="107">
        <f t="shared" si="362"/>
        <v>-2.6954379266141149</v>
      </c>
      <c r="CE126" s="107">
        <f t="shared" ref="CE126:CH126" si="363">IF(OR(CE31=0,CE35=0),"",(CE35-CE31)*100/CE31)</f>
        <v>-2.6954379266141149</v>
      </c>
      <c r="CF126" s="107">
        <f t="shared" si="363"/>
        <v>-2.6954379266141149</v>
      </c>
      <c r="CG126" s="107">
        <f t="shared" si="363"/>
        <v>-2.6954379266141149</v>
      </c>
      <c r="CH126" s="107" t="str">
        <f t="shared" si="363"/>
        <v/>
      </c>
    </row>
    <row r="127" spans="1:86" x14ac:dyDescent="0.3">
      <c r="A127" s="49" t="s">
        <v>104</v>
      </c>
      <c r="B127" s="59"/>
      <c r="C127" s="110"/>
      <c r="D127" s="110"/>
      <c r="E127" s="110"/>
      <c r="F127" s="110"/>
      <c r="G127" s="110"/>
      <c r="H127" s="110"/>
      <c r="I127" s="110"/>
      <c r="J127" s="110"/>
      <c r="K127" s="110"/>
      <c r="L127" s="110"/>
      <c r="M127" s="110"/>
      <c r="N127" s="110"/>
      <c r="O127" s="110"/>
      <c r="P127" s="110"/>
      <c r="Q127" s="110"/>
      <c r="R127" s="110"/>
      <c r="S127" s="110"/>
      <c r="T127" s="110"/>
      <c r="U127" s="110"/>
      <c r="V127" s="110"/>
      <c r="W127" s="110"/>
      <c r="X127" s="110"/>
      <c r="Y127" s="110"/>
      <c r="Z127" s="110"/>
      <c r="AA127" s="111"/>
      <c r="AB127" s="111"/>
      <c r="AC127" s="111" t="str">
        <f t="shared" ref="AC127:AW127" si="364">IF(OR(AC32=0,AC36=0),"",(AC36-AC32)*100/AC32)</f>
        <v/>
      </c>
      <c r="AD127" s="112">
        <f t="shared" si="364"/>
        <v>-13.029920678342059</v>
      </c>
      <c r="AE127" s="126">
        <f t="shared" si="364"/>
        <v>-11.816235806172383</v>
      </c>
      <c r="AF127" s="111">
        <f t="shared" si="364"/>
        <v>-11.816235806172383</v>
      </c>
      <c r="AG127" s="111">
        <f t="shared" si="364"/>
        <v>-11.816235806172383</v>
      </c>
      <c r="AH127" s="127">
        <f t="shared" si="364"/>
        <v>-11.816235806172383</v>
      </c>
      <c r="AI127" s="111">
        <f t="shared" si="364"/>
        <v>-12.235467325278634</v>
      </c>
      <c r="AJ127" s="111">
        <f t="shared" si="364"/>
        <v>-12.237144842235043</v>
      </c>
      <c r="AK127" s="111">
        <f t="shared" si="364"/>
        <v>-12.237144842235043</v>
      </c>
      <c r="AL127" s="111">
        <f t="shared" si="364"/>
        <v>-12.237144842235043</v>
      </c>
      <c r="AM127" s="111">
        <f t="shared" si="364"/>
        <v>-12.494073978303071</v>
      </c>
      <c r="AN127" s="111">
        <f t="shared" si="364"/>
        <v>-12.557012384606612</v>
      </c>
      <c r="AO127" s="111">
        <f t="shared" si="364"/>
        <v>-12.557012384606612</v>
      </c>
      <c r="AP127" s="111">
        <f t="shared" si="364"/>
        <v>-12.557012384606612</v>
      </c>
      <c r="AQ127" s="111">
        <f t="shared" si="364"/>
        <v>-12.650818216470203</v>
      </c>
      <c r="AR127" s="111">
        <f t="shared" si="364"/>
        <v>-12.677817265774804</v>
      </c>
      <c r="AS127" s="111">
        <f t="shared" si="364"/>
        <v>-12.677817265774804</v>
      </c>
      <c r="AT127" s="111">
        <f t="shared" si="364"/>
        <v>-12.677817265774804</v>
      </c>
      <c r="AU127" s="111">
        <f t="shared" si="364"/>
        <v>-12.677817265774804</v>
      </c>
      <c r="AV127" s="111">
        <f t="shared" si="364"/>
        <v>-12.677817265774804</v>
      </c>
      <c r="AW127" s="111">
        <f t="shared" si="364"/>
        <v>-12.677817265774804</v>
      </c>
      <c r="AX127" s="111">
        <f t="shared" ref="AX127:BZ127" si="365">IF(OR(AX32=0,AX36=0),"",(AX36-AX32)*100/AX32)</f>
        <v>-12.677817265774804</v>
      </c>
      <c r="AY127" s="111">
        <f t="shared" si="365"/>
        <v>-12.568176272925756</v>
      </c>
      <c r="AZ127" s="111">
        <f t="shared" si="365"/>
        <v>-12.707792993894822</v>
      </c>
      <c r="BA127" s="111">
        <f t="shared" si="365"/>
        <v>-12.707792993894822</v>
      </c>
      <c r="BB127" s="111">
        <f t="shared" si="365"/>
        <v>-12.707792993894822</v>
      </c>
      <c r="BC127" s="111">
        <f t="shared" si="365"/>
        <v>-12.707792993894822</v>
      </c>
      <c r="BD127" s="111">
        <f t="shared" si="365"/>
        <v>-12.707792993894822</v>
      </c>
      <c r="BE127" s="111">
        <f t="shared" si="365"/>
        <v>-12.707792993894822</v>
      </c>
      <c r="BF127" s="111">
        <f t="shared" si="365"/>
        <v>-12.707792993894822</v>
      </c>
      <c r="BG127" s="111">
        <f t="shared" si="365"/>
        <v>-12.707792993894822</v>
      </c>
      <c r="BH127" s="111">
        <f t="shared" si="365"/>
        <v>-12.707792993894822</v>
      </c>
      <c r="BI127" s="111">
        <f t="shared" si="365"/>
        <v>-12.707792993894822</v>
      </c>
      <c r="BJ127" s="111">
        <f t="shared" si="365"/>
        <v>-12.707792993894822</v>
      </c>
      <c r="BK127" s="111">
        <f t="shared" si="365"/>
        <v>-12.707792993894822</v>
      </c>
      <c r="BL127" s="111">
        <f t="shared" si="365"/>
        <v>-12.707792993894822</v>
      </c>
      <c r="BM127" s="111">
        <f t="shared" si="365"/>
        <v>-12.707792993894822</v>
      </c>
      <c r="BN127" s="111">
        <f t="shared" si="365"/>
        <v>-12.707835229048452</v>
      </c>
      <c r="BO127" s="111">
        <f t="shared" si="365"/>
        <v>-12.627081979725013</v>
      </c>
      <c r="BP127" s="111">
        <f t="shared" si="365"/>
        <v>-12.613933085361436</v>
      </c>
      <c r="BQ127" s="111">
        <f t="shared" si="365"/>
        <v>-12.613933085361436</v>
      </c>
      <c r="BR127" s="111">
        <f t="shared" si="365"/>
        <v>-12.613933085361436</v>
      </c>
      <c r="BS127" s="111">
        <f t="shared" si="365"/>
        <v>-12.613933085361436</v>
      </c>
      <c r="BT127" s="111">
        <f t="shared" si="365"/>
        <v>-12.613933085361436</v>
      </c>
      <c r="BU127" s="111">
        <f t="shared" si="365"/>
        <v>-12.613933085361436</v>
      </c>
      <c r="BV127" s="111">
        <f t="shared" si="365"/>
        <v>-12.613933085361436</v>
      </c>
      <c r="BW127" s="111">
        <f t="shared" si="365"/>
        <v>-12.61432245954648</v>
      </c>
      <c r="BX127" s="111">
        <f t="shared" si="365"/>
        <v>-12.61432245954648</v>
      </c>
      <c r="BY127" s="111">
        <f t="shared" si="365"/>
        <v>-12.61432245954648</v>
      </c>
      <c r="BZ127" s="111">
        <f t="shared" si="365"/>
        <v>-12.61432245954648</v>
      </c>
      <c r="CA127" s="111">
        <f t="shared" ref="CA127:CD127" si="366">IF(OR(CA32=0,CA36=0),"",(CA36-CA32)*100/CA32)</f>
        <v>-12.61432245954648</v>
      </c>
      <c r="CB127" s="111">
        <f t="shared" si="366"/>
        <v>-12.660725316104827</v>
      </c>
      <c r="CC127" s="111">
        <f t="shared" si="366"/>
        <v>-12.660725316104827</v>
      </c>
      <c r="CD127" s="111">
        <f t="shared" si="366"/>
        <v>-12.660725316104827</v>
      </c>
      <c r="CE127" s="111">
        <f t="shared" ref="CE127:CH127" si="367">IF(OR(CE32=0,CE36=0),"",(CE36-CE32)*100/CE32)</f>
        <v>-12.660725316104827</v>
      </c>
      <c r="CF127" s="111">
        <f t="shared" si="367"/>
        <v>-12.660725316104827</v>
      </c>
      <c r="CG127" s="111">
        <f t="shared" si="367"/>
        <v>-12.660725316104827</v>
      </c>
      <c r="CH127" s="111" t="str">
        <f t="shared" si="367"/>
        <v/>
      </c>
    </row>
    <row r="128" spans="1:86" x14ac:dyDescent="0.3">
      <c r="A128" s="50" t="s">
        <v>120</v>
      </c>
      <c r="B128" s="60"/>
      <c r="C128" s="106"/>
      <c r="D128" s="106"/>
      <c r="E128" s="106"/>
      <c r="F128" s="106"/>
      <c r="G128" s="106"/>
      <c r="H128" s="106"/>
      <c r="I128" s="106"/>
      <c r="J128" s="106"/>
      <c r="K128" s="106"/>
      <c r="L128" s="106"/>
      <c r="M128" s="106"/>
      <c r="N128" s="106"/>
      <c r="O128" s="106"/>
      <c r="P128" s="106"/>
      <c r="Q128" s="106"/>
      <c r="R128" s="106"/>
      <c r="S128" s="106"/>
      <c r="T128" s="106"/>
      <c r="U128" s="106"/>
      <c r="V128" s="106"/>
      <c r="W128" s="106"/>
      <c r="X128" s="106"/>
      <c r="Y128" s="106"/>
      <c r="Z128" s="106"/>
      <c r="AA128" s="107"/>
      <c r="AB128" s="107"/>
      <c r="AC128" s="107"/>
      <c r="AD128" s="107"/>
      <c r="AE128" s="108">
        <f t="shared" ref="AE128:AW128" si="368">IF(OR(AE33=0,AE37=0),"",(AE37-AE33)*100/AE33)</f>
        <v>-2.2788559569966673</v>
      </c>
      <c r="AF128" s="109">
        <f t="shared" si="368"/>
        <v>-2.5579403800483345</v>
      </c>
      <c r="AG128" s="107">
        <f t="shared" si="368"/>
        <v>-2.7401099732262622</v>
      </c>
      <c r="AH128" s="107">
        <f t="shared" si="368"/>
        <v>-2.731656471584198</v>
      </c>
      <c r="AI128" s="128">
        <f t="shared" si="368"/>
        <v>-3.1557455907875069</v>
      </c>
      <c r="AJ128" s="113">
        <f t="shared" si="368"/>
        <v>-3.1756141222395859</v>
      </c>
      <c r="AK128" s="113">
        <f t="shared" si="368"/>
        <v>-3.1756141222395859</v>
      </c>
      <c r="AL128" s="107">
        <f t="shared" si="368"/>
        <v>-3.1756141222395859</v>
      </c>
      <c r="AM128" s="107">
        <f t="shared" si="368"/>
        <v>-3.2652234817980572</v>
      </c>
      <c r="AN128" s="107">
        <f t="shared" si="368"/>
        <v>-3.3431295778578454</v>
      </c>
      <c r="AO128" s="107">
        <f t="shared" si="368"/>
        <v>-3.3431295778578454</v>
      </c>
      <c r="AP128" s="107">
        <f t="shared" si="368"/>
        <v>-3.3431295778578454</v>
      </c>
      <c r="AQ128" s="107">
        <f t="shared" si="368"/>
        <v>-3.3121113185020499</v>
      </c>
      <c r="AR128" s="107">
        <f t="shared" si="368"/>
        <v>-2.8776218851333075</v>
      </c>
      <c r="AS128" s="107">
        <f t="shared" si="368"/>
        <v>-2.8776218851333075</v>
      </c>
      <c r="AT128" s="107">
        <f t="shared" si="368"/>
        <v>-2.8776218851333075</v>
      </c>
      <c r="AU128" s="107">
        <f t="shared" si="368"/>
        <v>-2.8776218851333075</v>
      </c>
      <c r="AV128" s="107">
        <f t="shared" si="368"/>
        <v>-2.8776218851333075</v>
      </c>
      <c r="AW128" s="107">
        <f t="shared" si="368"/>
        <v>-2.8776218851333075</v>
      </c>
      <c r="AX128" s="107">
        <f t="shared" ref="AX128:BZ128" si="369">IF(OR(AX33=0,AX37=0),"",(AX37-AX33)*100/AX33)</f>
        <v>-2.8776218851333075</v>
      </c>
      <c r="AY128" s="107">
        <f t="shared" si="369"/>
        <v>-2.8857572102874429</v>
      </c>
      <c r="AZ128" s="107">
        <f t="shared" si="369"/>
        <v>-2.8982256003834439</v>
      </c>
      <c r="BA128" s="107">
        <f t="shared" si="369"/>
        <v>-2.8982256003834439</v>
      </c>
      <c r="BB128" s="107">
        <f t="shared" si="369"/>
        <v>-2.8982256003834439</v>
      </c>
      <c r="BC128" s="107">
        <f t="shared" si="369"/>
        <v>-2.8982256003834439</v>
      </c>
      <c r="BD128" s="107">
        <f t="shared" si="369"/>
        <v>-2.8982256003834439</v>
      </c>
      <c r="BE128" s="107">
        <f t="shared" si="369"/>
        <v>-2.8982256003834439</v>
      </c>
      <c r="BF128" s="107">
        <f t="shared" si="369"/>
        <v>-2.8982256003834439</v>
      </c>
      <c r="BG128" s="107">
        <f t="shared" si="369"/>
        <v>-2.8982256003834439</v>
      </c>
      <c r="BH128" s="107">
        <f t="shared" si="369"/>
        <v>-2.8982256003834439</v>
      </c>
      <c r="BI128" s="107">
        <f t="shared" si="369"/>
        <v>-2.8982256003834439</v>
      </c>
      <c r="BJ128" s="107">
        <f t="shared" si="369"/>
        <v>-2.8982256003834439</v>
      </c>
      <c r="BK128" s="107">
        <f t="shared" si="369"/>
        <v>-2.8982256003834439</v>
      </c>
      <c r="BL128" s="107">
        <f t="shared" si="369"/>
        <v>-2.8982256003834439</v>
      </c>
      <c r="BM128" s="107">
        <f t="shared" si="369"/>
        <v>-2.8982256003834439</v>
      </c>
      <c r="BN128" s="107">
        <f t="shared" si="369"/>
        <v>-2.8982702505630047</v>
      </c>
      <c r="BO128" s="107">
        <f t="shared" si="369"/>
        <v>-3.0117172399277763</v>
      </c>
      <c r="BP128" s="107">
        <f t="shared" si="369"/>
        <v>-3.0204023249160974</v>
      </c>
      <c r="BQ128" s="107">
        <f t="shared" si="369"/>
        <v>-3.0204023249160974</v>
      </c>
      <c r="BR128" s="107">
        <f t="shared" si="369"/>
        <v>-3.0204023249160974</v>
      </c>
      <c r="BS128" s="107">
        <f t="shared" si="369"/>
        <v>-3.0204023249160974</v>
      </c>
      <c r="BT128" s="107">
        <f t="shared" si="369"/>
        <v>-3.0204023249160974</v>
      </c>
      <c r="BU128" s="107">
        <f t="shared" si="369"/>
        <v>-3.0204023249160974</v>
      </c>
      <c r="BV128" s="107">
        <f t="shared" si="369"/>
        <v>-3.0204023249160974</v>
      </c>
      <c r="BW128" s="107">
        <f t="shared" si="369"/>
        <v>-3.0192925458563731</v>
      </c>
      <c r="BX128" s="107">
        <f t="shared" si="369"/>
        <v>-3.0192925458563731</v>
      </c>
      <c r="BY128" s="107">
        <f t="shared" si="369"/>
        <v>-3.0192925458563731</v>
      </c>
      <c r="BZ128" s="107">
        <f t="shared" si="369"/>
        <v>-3.0192925458563731</v>
      </c>
      <c r="CA128" s="107">
        <f t="shared" ref="CA128:CD128" si="370">IF(OR(CA33=0,CA37=0),"",(CA37-CA33)*100/CA33)</f>
        <v>-3.0192925458563731</v>
      </c>
      <c r="CB128" s="107">
        <f t="shared" si="370"/>
        <v>-2.7220791268455127</v>
      </c>
      <c r="CC128" s="107">
        <f t="shared" si="370"/>
        <v>-2.7220791268455127</v>
      </c>
      <c r="CD128" s="107">
        <f t="shared" si="370"/>
        <v>-2.7220791268455127</v>
      </c>
      <c r="CE128" s="107">
        <f t="shared" ref="CE128:CH128" si="371">IF(OR(CE33=0,CE37=0),"",(CE37-CE33)*100/CE33)</f>
        <v>-2.7220791268455127</v>
      </c>
      <c r="CF128" s="107">
        <f t="shared" si="371"/>
        <v>-2.7220791268455127</v>
      </c>
      <c r="CG128" s="107">
        <f t="shared" si="371"/>
        <v>-2.7220791268455127</v>
      </c>
      <c r="CH128" s="107" t="str">
        <f t="shared" si="371"/>
        <v/>
      </c>
    </row>
    <row r="129" spans="1:86" x14ac:dyDescent="0.3">
      <c r="A129" s="48" t="s">
        <v>121</v>
      </c>
      <c r="B129" s="58"/>
      <c r="C129" s="106"/>
      <c r="D129" s="106"/>
      <c r="E129" s="106"/>
      <c r="F129" s="106"/>
      <c r="G129" s="106"/>
      <c r="H129" s="106"/>
      <c r="I129" s="106"/>
      <c r="J129" s="106"/>
      <c r="K129" s="106"/>
      <c r="L129" s="106"/>
      <c r="M129" s="106"/>
      <c r="N129" s="106"/>
      <c r="O129" s="106"/>
      <c r="P129" s="106"/>
      <c r="Q129" s="106"/>
      <c r="R129" s="106"/>
      <c r="S129" s="106"/>
      <c r="T129" s="106"/>
      <c r="U129" s="106"/>
      <c r="V129" s="106"/>
      <c r="W129" s="106"/>
      <c r="X129" s="106"/>
      <c r="Y129" s="106"/>
      <c r="Z129" s="106"/>
      <c r="AA129" s="107"/>
      <c r="AB129" s="107"/>
      <c r="AC129" s="107"/>
      <c r="AD129" s="107"/>
      <c r="AE129" s="107"/>
      <c r="AF129" s="108">
        <f t="shared" ref="AF129:AW129" si="372">IF(OR(AF34=0,AF38=0),"",(AF38-AF34)*100/AF34)</f>
        <v>5.817083069337925</v>
      </c>
      <c r="AG129" s="109">
        <f t="shared" si="372"/>
        <v>6.2334509586771425</v>
      </c>
      <c r="AH129" s="107">
        <f t="shared" si="372"/>
        <v>6.2904180680771287</v>
      </c>
      <c r="AI129" s="107">
        <f t="shared" si="372"/>
        <v>5.4252459515362368</v>
      </c>
      <c r="AJ129" s="125">
        <f t="shared" si="372"/>
        <v>5.4410718417963784</v>
      </c>
      <c r="AK129" s="107">
        <f t="shared" si="372"/>
        <v>5.4410718417963784</v>
      </c>
      <c r="AL129" s="107">
        <f t="shared" si="372"/>
        <v>5.4410718417963784</v>
      </c>
      <c r="AM129" s="107">
        <f t="shared" si="372"/>
        <v>5.2552270503205687</v>
      </c>
      <c r="AN129" s="107">
        <f t="shared" si="372"/>
        <v>5.3455650487896857</v>
      </c>
      <c r="AO129" s="107">
        <f t="shared" si="372"/>
        <v>5.3455650487896857</v>
      </c>
      <c r="AP129" s="107">
        <f t="shared" si="372"/>
        <v>5.3455650487896857</v>
      </c>
      <c r="AQ129" s="107">
        <f t="shared" si="372"/>
        <v>5.4097204306899576</v>
      </c>
      <c r="AR129" s="107">
        <f t="shared" si="372"/>
        <v>5.2294160819796076</v>
      </c>
      <c r="AS129" s="107">
        <f t="shared" si="372"/>
        <v>5.2294160819796076</v>
      </c>
      <c r="AT129" s="107">
        <f t="shared" si="372"/>
        <v>5.2294160819796076</v>
      </c>
      <c r="AU129" s="107">
        <f t="shared" si="372"/>
        <v>5.2294160819796076</v>
      </c>
      <c r="AV129" s="107">
        <f t="shared" si="372"/>
        <v>5.2294160819796076</v>
      </c>
      <c r="AW129" s="107">
        <f t="shared" si="372"/>
        <v>5.2294160819796076</v>
      </c>
      <c r="AX129" s="107">
        <f t="shared" ref="AX129:BZ129" si="373">IF(OR(AX34=0,AX38=0),"",(AX38-AX34)*100/AX34)</f>
        <v>5.2294160819796076</v>
      </c>
      <c r="AY129" s="107">
        <f t="shared" si="373"/>
        <v>5.2601584758105302</v>
      </c>
      <c r="AZ129" s="107">
        <f t="shared" si="373"/>
        <v>5.1041207779072275</v>
      </c>
      <c r="BA129" s="107">
        <f t="shared" si="373"/>
        <v>5.1041207779072275</v>
      </c>
      <c r="BB129" s="107">
        <f t="shared" si="373"/>
        <v>5.1041207779072275</v>
      </c>
      <c r="BC129" s="107">
        <f t="shared" si="373"/>
        <v>5.1041207779072275</v>
      </c>
      <c r="BD129" s="107">
        <f t="shared" si="373"/>
        <v>5.1041207779072275</v>
      </c>
      <c r="BE129" s="107">
        <f t="shared" si="373"/>
        <v>5.1041207779072275</v>
      </c>
      <c r="BF129" s="107">
        <f t="shared" si="373"/>
        <v>5.1041207779072275</v>
      </c>
      <c r="BG129" s="107">
        <f t="shared" si="373"/>
        <v>5.1041207779072275</v>
      </c>
      <c r="BH129" s="107">
        <f t="shared" si="373"/>
        <v>5.1041207779072275</v>
      </c>
      <c r="BI129" s="107">
        <f t="shared" si="373"/>
        <v>5.1041207779072275</v>
      </c>
      <c r="BJ129" s="107">
        <f t="shared" si="373"/>
        <v>5.1041207779072275</v>
      </c>
      <c r="BK129" s="107">
        <f t="shared" si="373"/>
        <v>5.1041207779072275</v>
      </c>
      <c r="BL129" s="107">
        <f t="shared" si="373"/>
        <v>5.1041207779072275</v>
      </c>
      <c r="BM129" s="107">
        <f t="shared" si="373"/>
        <v>5.1041207779072275</v>
      </c>
      <c r="BN129" s="107">
        <f t="shared" si="373"/>
        <v>5.1041913262179595</v>
      </c>
      <c r="BO129" s="107">
        <f t="shared" si="373"/>
        <v>4.9907427033402776</v>
      </c>
      <c r="BP129" s="107">
        <f t="shared" si="373"/>
        <v>4.9593318051862054</v>
      </c>
      <c r="BQ129" s="107">
        <f t="shared" si="373"/>
        <v>4.9593318051862054</v>
      </c>
      <c r="BR129" s="107">
        <f t="shared" si="373"/>
        <v>4.9593318051862054</v>
      </c>
      <c r="BS129" s="107">
        <f t="shared" si="373"/>
        <v>4.9593318051862054</v>
      </c>
      <c r="BT129" s="107">
        <f t="shared" si="373"/>
        <v>4.9593318051862054</v>
      </c>
      <c r="BU129" s="107">
        <f t="shared" si="373"/>
        <v>4.9593318051862054</v>
      </c>
      <c r="BV129" s="107">
        <f t="shared" si="373"/>
        <v>4.9593318051862054</v>
      </c>
      <c r="BW129" s="107">
        <f t="shared" si="373"/>
        <v>4.9575925401470551</v>
      </c>
      <c r="BX129" s="107">
        <f t="shared" si="373"/>
        <v>4.9575925401470551</v>
      </c>
      <c r="BY129" s="107">
        <f t="shared" si="373"/>
        <v>4.9575925401470551</v>
      </c>
      <c r="BZ129" s="107">
        <f t="shared" si="373"/>
        <v>4.9575925401470551</v>
      </c>
      <c r="CA129" s="107">
        <f t="shared" ref="CA129:CD129" si="374">IF(OR(CA34=0,CA38=0),"",(CA38-CA34)*100/CA34)</f>
        <v>4.9575925401470551</v>
      </c>
      <c r="CB129" s="107">
        <f t="shared" si="374"/>
        <v>5.2265290633369821</v>
      </c>
      <c r="CC129" s="107">
        <f t="shared" si="374"/>
        <v>5.2265290633369821</v>
      </c>
      <c r="CD129" s="107">
        <f t="shared" si="374"/>
        <v>5.2265290633369821</v>
      </c>
      <c r="CE129" s="107">
        <f t="shared" ref="CE129:CH129" si="375">IF(OR(CE34=0,CE38=0),"",(CE38-CE34)*100/CE34)</f>
        <v>5.2265290633369821</v>
      </c>
      <c r="CF129" s="107">
        <f t="shared" si="375"/>
        <v>5.2265290633369821</v>
      </c>
      <c r="CG129" s="107">
        <f t="shared" si="375"/>
        <v>5.2265290633369821</v>
      </c>
      <c r="CH129" s="107" t="str">
        <f t="shared" si="375"/>
        <v/>
      </c>
    </row>
    <row r="130" spans="1:86" x14ac:dyDescent="0.3">
      <c r="A130" s="48" t="s">
        <v>122</v>
      </c>
      <c r="B130" s="58"/>
      <c r="C130" s="106"/>
      <c r="D130" s="106"/>
      <c r="E130" s="106"/>
      <c r="F130" s="106"/>
      <c r="G130" s="106"/>
      <c r="H130" s="106"/>
      <c r="I130" s="106"/>
      <c r="J130" s="106"/>
      <c r="K130" s="106"/>
      <c r="L130" s="106"/>
      <c r="M130" s="106"/>
      <c r="N130" s="106"/>
      <c r="O130" s="106"/>
      <c r="P130" s="106"/>
      <c r="Q130" s="106"/>
      <c r="R130" s="106"/>
      <c r="S130" s="106"/>
      <c r="T130" s="106"/>
      <c r="U130" s="106"/>
      <c r="V130" s="106"/>
      <c r="W130" s="106"/>
      <c r="X130" s="106"/>
      <c r="Y130" s="106"/>
      <c r="Z130" s="106"/>
      <c r="AA130" s="107"/>
      <c r="AB130" s="107"/>
      <c r="AC130" s="107"/>
      <c r="AD130" s="107"/>
      <c r="AE130" s="107"/>
      <c r="AF130" s="107"/>
      <c r="AG130" s="108">
        <f t="shared" ref="AG130:AW130" si="376">IF(OR(AG35=0,AG39=0),"",(AG39-AG35)*100/AG35)</f>
        <v>0.7175534290014095</v>
      </c>
      <c r="AH130" s="109">
        <f t="shared" si="376"/>
        <v>0.3331202659205898</v>
      </c>
      <c r="AI130" s="107">
        <f t="shared" si="376"/>
        <v>0.1155435487438005</v>
      </c>
      <c r="AJ130" s="107">
        <f t="shared" si="376"/>
        <v>0.10390616180233274</v>
      </c>
      <c r="AK130" s="125">
        <f t="shared" si="376"/>
        <v>0.10390616180233274</v>
      </c>
      <c r="AL130" s="107">
        <f t="shared" si="376"/>
        <v>0.10390616180233274</v>
      </c>
      <c r="AM130" s="107">
        <f t="shared" si="376"/>
        <v>-5.3525284594839573E-2</v>
      </c>
      <c r="AN130" s="107">
        <f t="shared" si="376"/>
        <v>-6.5931978245987927E-2</v>
      </c>
      <c r="AO130" s="107">
        <f t="shared" si="376"/>
        <v>-6.5931978245987927E-2</v>
      </c>
      <c r="AP130" s="107">
        <f t="shared" si="376"/>
        <v>-6.5931978245987927E-2</v>
      </c>
      <c r="AQ130" s="107">
        <f t="shared" si="376"/>
        <v>-3.7405429494915092E-2</v>
      </c>
      <c r="AR130" s="107">
        <f t="shared" si="376"/>
        <v>-3.8939740136340807E-2</v>
      </c>
      <c r="AS130" s="107">
        <f t="shared" si="376"/>
        <v>-3.8939740136340807E-2</v>
      </c>
      <c r="AT130" s="107">
        <f t="shared" si="376"/>
        <v>-3.8939740136340807E-2</v>
      </c>
      <c r="AU130" s="107">
        <f t="shared" si="376"/>
        <v>-3.8939740136340807E-2</v>
      </c>
      <c r="AV130" s="107">
        <f t="shared" si="376"/>
        <v>-3.8939740136340807E-2</v>
      </c>
      <c r="AW130" s="107">
        <f t="shared" si="376"/>
        <v>-3.8939740136340807E-2</v>
      </c>
      <c r="AX130" s="107">
        <f t="shared" ref="AX130:BZ130" si="377">IF(OR(AX35=0,AX39=0),"",(AX39-AX35)*100/AX35)</f>
        <v>-3.8939740136340807E-2</v>
      </c>
      <c r="AY130" s="107">
        <f t="shared" si="377"/>
        <v>-2.9219139325594591E-2</v>
      </c>
      <c r="AZ130" s="107">
        <f t="shared" si="377"/>
        <v>-4.8876161816252268E-2</v>
      </c>
      <c r="BA130" s="107">
        <f t="shared" si="377"/>
        <v>-4.8876161816252268E-2</v>
      </c>
      <c r="BB130" s="107">
        <f t="shared" si="377"/>
        <v>-4.8876161816252268E-2</v>
      </c>
      <c r="BC130" s="107">
        <f t="shared" si="377"/>
        <v>-4.8876161816252268E-2</v>
      </c>
      <c r="BD130" s="107">
        <f t="shared" si="377"/>
        <v>-4.8876161816252268E-2</v>
      </c>
      <c r="BE130" s="107">
        <f t="shared" si="377"/>
        <v>-4.8876161816252268E-2</v>
      </c>
      <c r="BF130" s="107">
        <f t="shared" si="377"/>
        <v>-4.8876161816252268E-2</v>
      </c>
      <c r="BG130" s="107">
        <f t="shared" si="377"/>
        <v>-4.8876161816252268E-2</v>
      </c>
      <c r="BH130" s="107">
        <f t="shared" si="377"/>
        <v>-4.8876161816252268E-2</v>
      </c>
      <c r="BI130" s="107">
        <f t="shared" si="377"/>
        <v>-4.8876161816252268E-2</v>
      </c>
      <c r="BJ130" s="107">
        <f t="shared" si="377"/>
        <v>-4.8876161816252268E-2</v>
      </c>
      <c r="BK130" s="107">
        <f t="shared" si="377"/>
        <v>-4.8876161816252268E-2</v>
      </c>
      <c r="BL130" s="107">
        <f t="shared" si="377"/>
        <v>-4.8876161816252268E-2</v>
      </c>
      <c r="BM130" s="107">
        <f t="shared" si="377"/>
        <v>-4.8876161816252268E-2</v>
      </c>
      <c r="BN130" s="107">
        <f t="shared" si="377"/>
        <v>-4.8850388997961423E-2</v>
      </c>
      <c r="BO130" s="107">
        <f t="shared" si="377"/>
        <v>-8.7747728175252948E-2</v>
      </c>
      <c r="BP130" s="107">
        <f t="shared" si="377"/>
        <v>-9.6045157480203924E-2</v>
      </c>
      <c r="BQ130" s="107">
        <f t="shared" si="377"/>
        <v>-9.6045157480203924E-2</v>
      </c>
      <c r="BR130" s="107">
        <f t="shared" si="377"/>
        <v>-9.6045157480203924E-2</v>
      </c>
      <c r="BS130" s="107">
        <f t="shared" si="377"/>
        <v>-9.6045157480203924E-2</v>
      </c>
      <c r="BT130" s="107">
        <f t="shared" si="377"/>
        <v>-9.6045157480203924E-2</v>
      </c>
      <c r="BU130" s="107">
        <f t="shared" si="377"/>
        <v>-9.6045157480203924E-2</v>
      </c>
      <c r="BV130" s="107">
        <f t="shared" si="377"/>
        <v>-9.6045157480203924E-2</v>
      </c>
      <c r="BW130" s="107">
        <f t="shared" si="377"/>
        <v>-9.6090936097176283E-2</v>
      </c>
      <c r="BX130" s="107">
        <f t="shared" si="377"/>
        <v>-9.6090936097176283E-2</v>
      </c>
      <c r="BY130" s="107">
        <f t="shared" si="377"/>
        <v>-9.6090936097176283E-2</v>
      </c>
      <c r="BZ130" s="107">
        <f t="shared" si="377"/>
        <v>-9.6090936097176283E-2</v>
      </c>
      <c r="CA130" s="107">
        <f t="shared" ref="CA130:CD130" si="378">IF(OR(CA35=0,CA39=0),"",(CA39-CA35)*100/CA35)</f>
        <v>-9.6090936097176283E-2</v>
      </c>
      <c r="CB130" s="107">
        <f t="shared" si="378"/>
        <v>0.55110955288364061</v>
      </c>
      <c r="CC130" s="107">
        <f t="shared" si="378"/>
        <v>0.55110955288364061</v>
      </c>
      <c r="CD130" s="107">
        <f t="shared" si="378"/>
        <v>0.55110955288364061</v>
      </c>
      <c r="CE130" s="107">
        <f t="shared" ref="CE130:CH130" si="379">IF(OR(CE35=0,CE39=0),"",(CE39-CE35)*100/CE35)</f>
        <v>0.55110955288364061</v>
      </c>
      <c r="CF130" s="107">
        <f t="shared" si="379"/>
        <v>0.55110955288364061</v>
      </c>
      <c r="CG130" s="107">
        <f t="shared" si="379"/>
        <v>0.55110955288364061</v>
      </c>
      <c r="CH130" s="107" t="str">
        <f t="shared" si="379"/>
        <v/>
      </c>
    </row>
    <row r="131" spans="1:86" x14ac:dyDescent="0.3">
      <c r="A131" s="49" t="s">
        <v>123</v>
      </c>
      <c r="B131" s="59"/>
      <c r="C131" s="110"/>
      <c r="D131" s="110"/>
      <c r="E131" s="110"/>
      <c r="F131" s="110"/>
      <c r="G131" s="110"/>
      <c r="H131" s="110"/>
      <c r="I131" s="110"/>
      <c r="J131" s="110"/>
      <c r="K131" s="110"/>
      <c r="L131" s="110"/>
      <c r="M131" s="110"/>
      <c r="N131" s="110"/>
      <c r="O131" s="110"/>
      <c r="P131" s="110"/>
      <c r="Q131" s="110"/>
      <c r="R131" s="110"/>
      <c r="S131" s="110"/>
      <c r="T131" s="110"/>
      <c r="U131" s="110"/>
      <c r="V131" s="110"/>
      <c r="W131" s="110"/>
      <c r="X131" s="110"/>
      <c r="Y131" s="110"/>
      <c r="Z131" s="110"/>
      <c r="AA131" s="111"/>
      <c r="AB131" s="111"/>
      <c r="AC131" s="111"/>
      <c r="AD131" s="111"/>
      <c r="AE131" s="111"/>
      <c r="AF131" s="111"/>
      <c r="AG131" s="111" t="str">
        <f t="shared" ref="AG131:AW131" si="380">IF(OR(AG36=0,AG40=0),"",(AG40-AG36)*100/AG36)</f>
        <v/>
      </c>
      <c r="AH131" s="112">
        <f t="shared" si="380"/>
        <v>5.0617782723591462</v>
      </c>
      <c r="AI131" s="126">
        <f t="shared" si="380"/>
        <v>4.5311832153923284</v>
      </c>
      <c r="AJ131" s="111">
        <f t="shared" si="380"/>
        <v>5.0132706433048142</v>
      </c>
      <c r="AK131" s="111">
        <f t="shared" si="380"/>
        <v>5.0132706433048142</v>
      </c>
      <c r="AL131" s="127">
        <f t="shared" si="380"/>
        <v>5.0132706433048142</v>
      </c>
      <c r="AM131" s="111">
        <f t="shared" si="380"/>
        <v>5.0183803018705202</v>
      </c>
      <c r="AN131" s="111">
        <f t="shared" si="380"/>
        <v>5.0604792467291873</v>
      </c>
      <c r="AO131" s="111">
        <f t="shared" si="380"/>
        <v>5.0604792467291873</v>
      </c>
      <c r="AP131" s="111">
        <f t="shared" si="380"/>
        <v>5.0604792467291873</v>
      </c>
      <c r="AQ131" s="111">
        <f t="shared" si="380"/>
        <v>5.3187155339797414</v>
      </c>
      <c r="AR131" s="111">
        <f t="shared" si="380"/>
        <v>4.9802509599903741</v>
      </c>
      <c r="AS131" s="111">
        <f t="shared" si="380"/>
        <v>4.9802509599903741</v>
      </c>
      <c r="AT131" s="111">
        <f t="shared" si="380"/>
        <v>4.9802509599903741</v>
      </c>
      <c r="AU131" s="111">
        <f t="shared" si="380"/>
        <v>4.9802509599903741</v>
      </c>
      <c r="AV131" s="111">
        <f t="shared" si="380"/>
        <v>4.9802509599903741</v>
      </c>
      <c r="AW131" s="111">
        <f t="shared" si="380"/>
        <v>4.9802509599903741</v>
      </c>
      <c r="AX131" s="111">
        <f t="shared" ref="AX131:BZ131" si="381">IF(OR(AX36=0,AX40=0),"",(AX40-AX36)*100/AX36)</f>
        <v>4.9802509599903741</v>
      </c>
      <c r="AY131" s="111">
        <f t="shared" si="381"/>
        <v>4.8353267907352713</v>
      </c>
      <c r="AZ131" s="111">
        <f t="shared" si="381"/>
        <v>5.0080324128956146</v>
      </c>
      <c r="BA131" s="111">
        <f t="shared" si="381"/>
        <v>5.0080324128956146</v>
      </c>
      <c r="BB131" s="111">
        <f t="shared" si="381"/>
        <v>5.0080324128956146</v>
      </c>
      <c r="BC131" s="111">
        <f t="shared" si="381"/>
        <v>5.0080324128956146</v>
      </c>
      <c r="BD131" s="111">
        <f t="shared" si="381"/>
        <v>5.0080324128956146</v>
      </c>
      <c r="BE131" s="111">
        <f t="shared" si="381"/>
        <v>5.0080324128956146</v>
      </c>
      <c r="BF131" s="111">
        <f t="shared" si="381"/>
        <v>5.0080324128956146</v>
      </c>
      <c r="BG131" s="111">
        <f t="shared" si="381"/>
        <v>5.0080324128956146</v>
      </c>
      <c r="BH131" s="111">
        <f t="shared" si="381"/>
        <v>5.0080324128956146</v>
      </c>
      <c r="BI131" s="111">
        <f t="shared" si="381"/>
        <v>5.0080324128956146</v>
      </c>
      <c r="BJ131" s="111">
        <f t="shared" si="381"/>
        <v>5.0080324128956146</v>
      </c>
      <c r="BK131" s="111">
        <f t="shared" si="381"/>
        <v>5.0080324128956146</v>
      </c>
      <c r="BL131" s="111">
        <f t="shared" si="381"/>
        <v>5.0080324128956146</v>
      </c>
      <c r="BM131" s="111">
        <f t="shared" si="381"/>
        <v>5.0080324128956146</v>
      </c>
      <c r="BN131" s="111">
        <f t="shared" si="381"/>
        <v>5.0080994381413344</v>
      </c>
      <c r="BO131" s="111">
        <f t="shared" si="381"/>
        <v>4.908565434826742</v>
      </c>
      <c r="BP131" s="111">
        <f t="shared" si="381"/>
        <v>4.8805509785744032</v>
      </c>
      <c r="BQ131" s="111">
        <f t="shared" si="381"/>
        <v>4.8805509785744032</v>
      </c>
      <c r="BR131" s="111">
        <f t="shared" si="381"/>
        <v>4.8805509785744032</v>
      </c>
      <c r="BS131" s="111">
        <f t="shared" si="381"/>
        <v>4.8805509785744032</v>
      </c>
      <c r="BT131" s="111">
        <f t="shared" si="381"/>
        <v>4.8805509785744032</v>
      </c>
      <c r="BU131" s="111">
        <f t="shared" si="381"/>
        <v>4.8805509785744032</v>
      </c>
      <c r="BV131" s="111">
        <f t="shared" si="381"/>
        <v>4.8805509785744032</v>
      </c>
      <c r="BW131" s="111">
        <f t="shared" si="381"/>
        <v>4.8797163188418775</v>
      </c>
      <c r="BX131" s="111">
        <f t="shared" si="381"/>
        <v>4.8797163188418775</v>
      </c>
      <c r="BY131" s="111">
        <f t="shared" si="381"/>
        <v>4.8797163188418775</v>
      </c>
      <c r="BZ131" s="111">
        <f t="shared" si="381"/>
        <v>4.8797163188418775</v>
      </c>
      <c r="CA131" s="111">
        <f t="shared" ref="CA131:CD131" si="382">IF(OR(CA36=0,CA40=0),"",(CA40-CA36)*100/CA36)</f>
        <v>4.8797163188418775</v>
      </c>
      <c r="CB131" s="111">
        <f t="shared" si="382"/>
        <v>4.4655796075944947</v>
      </c>
      <c r="CC131" s="111">
        <f t="shared" si="382"/>
        <v>4.4655796075944947</v>
      </c>
      <c r="CD131" s="111">
        <f t="shared" si="382"/>
        <v>4.4655796075944947</v>
      </c>
      <c r="CE131" s="111">
        <f t="shared" ref="CE131:CH131" si="383">IF(OR(CE36=0,CE40=0),"",(CE40-CE36)*100/CE36)</f>
        <v>4.4655796075944947</v>
      </c>
      <c r="CF131" s="111">
        <f t="shared" si="383"/>
        <v>4.4655796075944947</v>
      </c>
      <c r="CG131" s="111">
        <f t="shared" si="383"/>
        <v>4.4655796075944947</v>
      </c>
      <c r="CH131" s="111" t="str">
        <f t="shared" si="383"/>
        <v/>
      </c>
    </row>
    <row r="132" spans="1:86" x14ac:dyDescent="0.3">
      <c r="A132" s="50" t="s">
        <v>125</v>
      </c>
      <c r="B132" s="58"/>
      <c r="C132" s="106"/>
      <c r="D132" s="106"/>
      <c r="E132" s="106"/>
      <c r="F132" s="106"/>
      <c r="G132" s="106"/>
      <c r="H132" s="106"/>
      <c r="I132" s="106"/>
      <c r="J132" s="106"/>
      <c r="K132" s="106"/>
      <c r="L132" s="106"/>
      <c r="M132" s="106"/>
      <c r="N132" s="106"/>
      <c r="O132" s="106"/>
      <c r="P132" s="106"/>
      <c r="Q132" s="106"/>
      <c r="R132" s="106"/>
      <c r="S132" s="106"/>
      <c r="T132" s="106"/>
      <c r="U132" s="106"/>
      <c r="V132" s="106"/>
      <c r="W132" s="106"/>
      <c r="X132" s="106"/>
      <c r="Y132" s="106"/>
      <c r="Z132" s="106"/>
      <c r="AA132" s="107"/>
      <c r="AB132" s="107"/>
      <c r="AC132" s="107"/>
      <c r="AD132" s="107"/>
      <c r="AE132" s="107"/>
      <c r="AF132" s="107"/>
      <c r="AG132" s="107" t="str">
        <f t="shared" ref="AG132:AW132" si="384">IF(OR(AG37=0,AG41=0),"",(AG41-AG37)*100/AG37)</f>
        <v/>
      </c>
      <c r="AH132" s="107" t="str">
        <f t="shared" si="384"/>
        <v/>
      </c>
      <c r="AI132" s="108">
        <f t="shared" si="384"/>
        <v>5.2156753914367586</v>
      </c>
      <c r="AJ132" s="109">
        <f t="shared" si="384"/>
        <v>5.0616465276242355</v>
      </c>
      <c r="AK132" s="107">
        <f t="shared" si="384"/>
        <v>4.9260519439576127</v>
      </c>
      <c r="AL132" s="107">
        <f t="shared" si="384"/>
        <v>4.7204624798662147</v>
      </c>
      <c r="AM132" s="128">
        <f t="shared" si="384"/>
        <v>4.7037916399620086</v>
      </c>
      <c r="AN132" s="113">
        <f t="shared" si="384"/>
        <v>4.4442391496309872</v>
      </c>
      <c r="AO132" s="113">
        <f t="shared" si="384"/>
        <v>4.4442391496309872</v>
      </c>
      <c r="AP132" s="107">
        <f t="shared" si="384"/>
        <v>4.3557980446144828</v>
      </c>
      <c r="AQ132" s="107">
        <f t="shared" si="384"/>
        <v>4.3527293167520762</v>
      </c>
      <c r="AR132" s="107">
        <f t="shared" si="384"/>
        <v>3.8685436486699722</v>
      </c>
      <c r="AS132" s="107">
        <f t="shared" si="384"/>
        <v>3.8685436486699722</v>
      </c>
      <c r="AT132" s="107">
        <f t="shared" si="384"/>
        <v>3.8685436486699722</v>
      </c>
      <c r="AU132" s="107">
        <f t="shared" si="384"/>
        <v>3.7444170743318068</v>
      </c>
      <c r="AV132" s="107">
        <f t="shared" si="384"/>
        <v>3.7444170743318068</v>
      </c>
      <c r="AW132" s="107">
        <f t="shared" si="384"/>
        <v>3.7444170743318068</v>
      </c>
      <c r="AX132" s="107">
        <f t="shared" ref="AX132:BZ132" si="385">IF(OR(AX37=0,AX41=0),"",(AX41-AX37)*100/AX37)</f>
        <v>3.7444170743318068</v>
      </c>
      <c r="AY132" s="107">
        <f t="shared" si="385"/>
        <v>3.6289018369415253</v>
      </c>
      <c r="AZ132" s="107">
        <f t="shared" si="385"/>
        <v>3.6299143699512255</v>
      </c>
      <c r="BA132" s="107">
        <f t="shared" si="385"/>
        <v>3.6299143699512255</v>
      </c>
      <c r="BB132" s="107">
        <f t="shared" si="385"/>
        <v>3.6299143699512255</v>
      </c>
      <c r="BC132" s="107">
        <f t="shared" si="385"/>
        <v>3.6299143699512255</v>
      </c>
      <c r="BD132" s="107">
        <f t="shared" si="385"/>
        <v>3.6299143699512255</v>
      </c>
      <c r="BE132" s="107">
        <f t="shared" si="385"/>
        <v>3.6299143699512255</v>
      </c>
      <c r="BF132" s="107">
        <f t="shared" si="385"/>
        <v>3.6299143699512255</v>
      </c>
      <c r="BG132" s="107">
        <f t="shared" si="385"/>
        <v>3.6299143699512255</v>
      </c>
      <c r="BH132" s="107">
        <f t="shared" si="385"/>
        <v>3.6299143699512255</v>
      </c>
      <c r="BI132" s="107">
        <f t="shared" si="385"/>
        <v>3.6299143699512255</v>
      </c>
      <c r="BJ132" s="107">
        <f t="shared" si="385"/>
        <v>3.6299143699512255</v>
      </c>
      <c r="BK132" s="107">
        <f t="shared" si="385"/>
        <v>3.6299143699512255</v>
      </c>
      <c r="BL132" s="107">
        <f t="shared" si="385"/>
        <v>3.6299143699512255</v>
      </c>
      <c r="BM132" s="107">
        <f t="shared" si="385"/>
        <v>3.6299143699512255</v>
      </c>
      <c r="BN132" s="107">
        <f t="shared" si="385"/>
        <v>3.6299304588982384</v>
      </c>
      <c r="BO132" s="107">
        <f t="shared" si="385"/>
        <v>3.5200842559027947</v>
      </c>
      <c r="BP132" s="107">
        <f t="shared" si="385"/>
        <v>3.4702573778718517</v>
      </c>
      <c r="BQ132" s="107">
        <f t="shared" si="385"/>
        <v>3.4702573778718517</v>
      </c>
      <c r="BR132" s="107">
        <f t="shared" si="385"/>
        <v>3.4702573778718517</v>
      </c>
      <c r="BS132" s="107">
        <f t="shared" si="385"/>
        <v>3.4702573778718517</v>
      </c>
      <c r="BT132" s="107">
        <f t="shared" si="385"/>
        <v>3.4702573778718517</v>
      </c>
      <c r="BU132" s="107">
        <f t="shared" si="385"/>
        <v>3.4702573778718517</v>
      </c>
      <c r="BV132" s="107">
        <f t="shared" si="385"/>
        <v>3.4702573778718517</v>
      </c>
      <c r="BW132" s="107">
        <f t="shared" si="385"/>
        <v>3.4681295391101239</v>
      </c>
      <c r="BX132" s="107">
        <f t="shared" si="385"/>
        <v>3.4681295391101239</v>
      </c>
      <c r="BY132" s="107">
        <f t="shared" si="385"/>
        <v>3.4681295391101239</v>
      </c>
      <c r="BZ132" s="107">
        <f t="shared" si="385"/>
        <v>3.4681295391101239</v>
      </c>
      <c r="CA132" s="107">
        <f t="shared" ref="CA132:CD132" si="386">IF(OR(CA37=0,CA41=0),"",(CA41-CA37)*100/CA37)</f>
        <v>3.4681295391101239</v>
      </c>
      <c r="CB132" s="107">
        <f t="shared" si="386"/>
        <v>3.5370350382129381</v>
      </c>
      <c r="CC132" s="107">
        <f t="shared" si="386"/>
        <v>3.5370350382129381</v>
      </c>
      <c r="CD132" s="107">
        <f t="shared" si="386"/>
        <v>3.5370350382129381</v>
      </c>
      <c r="CE132" s="107">
        <f t="shared" ref="CE132:CH132" si="387">IF(OR(CE37=0,CE41=0),"",(CE41-CE37)*100/CE37)</f>
        <v>3.5370350382129381</v>
      </c>
      <c r="CF132" s="107">
        <f t="shared" si="387"/>
        <v>3.5370350382129381</v>
      </c>
      <c r="CG132" s="107">
        <f t="shared" si="387"/>
        <v>3.5370350382129381</v>
      </c>
      <c r="CH132" s="107" t="str">
        <f t="shared" si="387"/>
        <v/>
      </c>
    </row>
    <row r="133" spans="1:86" x14ac:dyDescent="0.3">
      <c r="A133" s="48" t="s">
        <v>126</v>
      </c>
      <c r="B133" s="58"/>
      <c r="C133" s="106"/>
      <c r="D133" s="106"/>
      <c r="E133" s="106"/>
      <c r="F133" s="106"/>
      <c r="G133" s="106"/>
      <c r="H133" s="106"/>
      <c r="I133" s="106"/>
      <c r="J133" s="106"/>
      <c r="K133" s="106"/>
      <c r="L133" s="106"/>
      <c r="M133" s="106"/>
      <c r="N133" s="106"/>
      <c r="O133" s="106"/>
      <c r="P133" s="106"/>
      <c r="Q133" s="106"/>
      <c r="R133" s="106"/>
      <c r="S133" s="106"/>
      <c r="T133" s="106"/>
      <c r="U133" s="106"/>
      <c r="V133" s="106"/>
      <c r="W133" s="106"/>
      <c r="X133" s="106"/>
      <c r="Y133" s="106"/>
      <c r="Z133" s="106"/>
      <c r="AA133" s="107"/>
      <c r="AB133" s="107"/>
      <c r="AC133" s="107"/>
      <c r="AD133" s="107"/>
      <c r="AE133" s="107"/>
      <c r="AF133" s="107"/>
      <c r="AG133" s="107" t="str">
        <f t="shared" ref="AG133:AW133" si="388">IF(OR(AG38=0,AG42=0),"",(AG42-AG38)*100/AG38)</f>
        <v/>
      </c>
      <c r="AH133" s="107" t="str">
        <f t="shared" si="388"/>
        <v/>
      </c>
      <c r="AI133" s="107" t="str">
        <f t="shared" si="388"/>
        <v/>
      </c>
      <c r="AJ133" s="108">
        <f t="shared" si="388"/>
        <v>-0.63915038764813925</v>
      </c>
      <c r="AK133" s="109">
        <f t="shared" si="388"/>
        <v>-0.80461916687518853</v>
      </c>
      <c r="AL133" s="107">
        <f t="shared" si="388"/>
        <v>-0.94181634986104423</v>
      </c>
      <c r="AM133" s="107">
        <f t="shared" si="388"/>
        <v>-1.3887828710127021</v>
      </c>
      <c r="AN133" s="125">
        <f t="shared" si="388"/>
        <v>-0.97488031836605493</v>
      </c>
      <c r="AO133" s="107">
        <f t="shared" si="388"/>
        <v>-0.97488031836605493</v>
      </c>
      <c r="AP133" s="107">
        <f t="shared" si="388"/>
        <v>-1.0254237027950841</v>
      </c>
      <c r="AQ133" s="107">
        <f t="shared" si="388"/>
        <v>-0.35489795164795662</v>
      </c>
      <c r="AR133" s="107">
        <f t="shared" si="388"/>
        <v>-0.19470398081883553</v>
      </c>
      <c r="AS133" s="107">
        <f t="shared" si="388"/>
        <v>-0.19470398081883553</v>
      </c>
      <c r="AT133" s="107">
        <f t="shared" si="388"/>
        <v>-0.19470398081883553</v>
      </c>
      <c r="AU133" s="107">
        <f t="shared" si="388"/>
        <v>-0.63256099836680102</v>
      </c>
      <c r="AV133" s="107">
        <f t="shared" si="388"/>
        <v>-0.63256099836680102</v>
      </c>
      <c r="AW133" s="107">
        <f t="shared" si="388"/>
        <v>-0.63256099836680102</v>
      </c>
      <c r="AX133" s="107">
        <f t="shared" ref="AX133:BZ133" si="389">IF(OR(AX38=0,AX42=0),"",(AX42-AX38)*100/AX38)</f>
        <v>-0.63256099836680102</v>
      </c>
      <c r="AY133" s="107">
        <f t="shared" si="389"/>
        <v>-0.81718638309058322</v>
      </c>
      <c r="AZ133" s="107">
        <f t="shared" si="389"/>
        <v>-0.73452638592201491</v>
      </c>
      <c r="BA133" s="107">
        <f t="shared" si="389"/>
        <v>-0.73452638592201491</v>
      </c>
      <c r="BB133" s="107">
        <f t="shared" si="389"/>
        <v>-0.73452638592201491</v>
      </c>
      <c r="BC133" s="107">
        <f t="shared" si="389"/>
        <v>-0.73452638592201491</v>
      </c>
      <c r="BD133" s="107">
        <f t="shared" si="389"/>
        <v>-0.73452638592201491</v>
      </c>
      <c r="BE133" s="107">
        <f t="shared" si="389"/>
        <v>-0.73452638592201491</v>
      </c>
      <c r="BF133" s="107">
        <f t="shared" si="389"/>
        <v>-0.73452638592201491</v>
      </c>
      <c r="BG133" s="107">
        <f t="shared" si="389"/>
        <v>-0.73452638592201491</v>
      </c>
      <c r="BH133" s="107">
        <f t="shared" si="389"/>
        <v>-0.73452638592201491</v>
      </c>
      <c r="BI133" s="107">
        <f t="shared" si="389"/>
        <v>-0.73452638592201491</v>
      </c>
      <c r="BJ133" s="107">
        <f t="shared" si="389"/>
        <v>-0.73452638592201491</v>
      </c>
      <c r="BK133" s="107">
        <f t="shared" si="389"/>
        <v>-0.73452638592201491</v>
      </c>
      <c r="BL133" s="107">
        <f t="shared" si="389"/>
        <v>-0.73452638592201491</v>
      </c>
      <c r="BM133" s="107">
        <f t="shared" si="389"/>
        <v>-0.73452638592201491</v>
      </c>
      <c r="BN133" s="107">
        <f t="shared" si="389"/>
        <v>-0.73459040429927658</v>
      </c>
      <c r="BO133" s="107">
        <f t="shared" si="389"/>
        <v>-0.77221580667107537</v>
      </c>
      <c r="BP133" s="107">
        <f t="shared" si="389"/>
        <v>-0.78414615329884174</v>
      </c>
      <c r="BQ133" s="107">
        <f t="shared" si="389"/>
        <v>-0.78414615329884174</v>
      </c>
      <c r="BR133" s="107">
        <f t="shared" si="389"/>
        <v>-0.78414615329884174</v>
      </c>
      <c r="BS133" s="107">
        <f t="shared" si="389"/>
        <v>-0.78414615329884174</v>
      </c>
      <c r="BT133" s="107">
        <f t="shared" si="389"/>
        <v>-0.78414615329884174</v>
      </c>
      <c r="BU133" s="107">
        <f t="shared" si="389"/>
        <v>-0.78414615329884174</v>
      </c>
      <c r="BV133" s="107">
        <f t="shared" si="389"/>
        <v>-0.78414615329884174</v>
      </c>
      <c r="BW133" s="107">
        <f t="shared" si="389"/>
        <v>-0.78408273472963619</v>
      </c>
      <c r="BX133" s="107">
        <f t="shared" si="389"/>
        <v>-0.78408273472963619</v>
      </c>
      <c r="BY133" s="107">
        <f t="shared" si="389"/>
        <v>-0.78408273472963619</v>
      </c>
      <c r="BZ133" s="107">
        <f t="shared" si="389"/>
        <v>-0.78408273472963619</v>
      </c>
      <c r="CA133" s="107">
        <f t="shared" ref="CA133:CD133" si="390">IF(OR(CA38=0,CA42=0),"",(CA42-CA38)*100/CA38)</f>
        <v>-0.78408273472963619</v>
      </c>
      <c r="CB133" s="107">
        <f t="shared" si="390"/>
        <v>-0.39381609384508687</v>
      </c>
      <c r="CC133" s="107">
        <f t="shared" si="390"/>
        <v>-0.39381609384508687</v>
      </c>
      <c r="CD133" s="107">
        <f t="shared" si="390"/>
        <v>-0.39381609384508687</v>
      </c>
      <c r="CE133" s="107">
        <f t="shared" ref="CE133:CH133" si="391">IF(OR(CE38=0,CE42=0),"",(CE42-CE38)*100/CE38)</f>
        <v>-0.39381609384508687</v>
      </c>
      <c r="CF133" s="107">
        <f t="shared" si="391"/>
        <v>-0.39381609384508687</v>
      </c>
      <c r="CG133" s="107">
        <f t="shared" si="391"/>
        <v>-0.39381609384508687</v>
      </c>
      <c r="CH133" s="107" t="str">
        <f t="shared" si="391"/>
        <v/>
      </c>
    </row>
    <row r="134" spans="1:86" x14ac:dyDescent="0.3">
      <c r="A134" s="48" t="s">
        <v>127</v>
      </c>
      <c r="B134" s="58"/>
      <c r="C134" s="106"/>
      <c r="D134" s="106"/>
      <c r="E134" s="106"/>
      <c r="F134" s="106"/>
      <c r="G134" s="106"/>
      <c r="H134" s="106"/>
      <c r="I134" s="106"/>
      <c r="J134" s="106"/>
      <c r="K134" s="106"/>
      <c r="L134" s="106"/>
      <c r="M134" s="106"/>
      <c r="N134" s="106"/>
      <c r="O134" s="106"/>
      <c r="P134" s="106"/>
      <c r="Q134" s="106"/>
      <c r="R134" s="106"/>
      <c r="S134" s="106"/>
      <c r="T134" s="106"/>
      <c r="U134" s="106"/>
      <c r="V134" s="106"/>
      <c r="W134" s="106"/>
      <c r="X134" s="106"/>
      <c r="Y134" s="106"/>
      <c r="Z134" s="106"/>
      <c r="AA134" s="107"/>
      <c r="AB134" s="107"/>
      <c r="AC134" s="107"/>
      <c r="AD134" s="107"/>
      <c r="AE134" s="107"/>
      <c r="AF134" s="107"/>
      <c r="AG134" s="107" t="str">
        <f t="shared" ref="AG134:AW134" si="392">IF(OR(AG39=0,AG43=0),"",(AG43-AG39)*100/AG39)</f>
        <v/>
      </c>
      <c r="AH134" s="107" t="str">
        <f t="shared" si="392"/>
        <v/>
      </c>
      <c r="AI134" s="107" t="str">
        <f t="shared" si="392"/>
        <v/>
      </c>
      <c r="AJ134" s="107" t="str">
        <f t="shared" si="392"/>
        <v/>
      </c>
      <c r="AK134" s="108">
        <f t="shared" si="392"/>
        <v>-0.5821810967409462</v>
      </c>
      <c r="AL134" s="109">
        <f t="shared" si="392"/>
        <v>-0.59014995903413159</v>
      </c>
      <c r="AM134" s="107">
        <f t="shared" si="392"/>
        <v>-0.5014933716737604</v>
      </c>
      <c r="AN134" s="107">
        <f t="shared" si="392"/>
        <v>-0.56483428755024312</v>
      </c>
      <c r="AO134" s="125">
        <f t="shared" si="392"/>
        <v>-0.56483428755024312</v>
      </c>
      <c r="AP134" s="107">
        <f t="shared" si="392"/>
        <v>-0.49186874709821748</v>
      </c>
      <c r="AQ134" s="107">
        <f t="shared" si="392"/>
        <v>-0.58666091219720318</v>
      </c>
      <c r="AR134" s="107">
        <f t="shared" si="392"/>
        <v>-0.61660725351429091</v>
      </c>
      <c r="AS134" s="107">
        <f t="shared" si="392"/>
        <v>-0.61660725351429091</v>
      </c>
      <c r="AT134" s="107">
        <f t="shared" si="392"/>
        <v>-0.61660725351429091</v>
      </c>
      <c r="AU134" s="107">
        <f t="shared" si="392"/>
        <v>-0.94628739836229714</v>
      </c>
      <c r="AV134" s="107">
        <f t="shared" si="392"/>
        <v>-0.94628739836229714</v>
      </c>
      <c r="AW134" s="107">
        <f t="shared" si="392"/>
        <v>-0.94628739836229714</v>
      </c>
      <c r="AX134" s="107">
        <f t="shared" ref="AX134:BZ134" si="393">IF(OR(AX39=0,AX43=0),"",(AX43-AX39)*100/AX39)</f>
        <v>-0.94628739836229714</v>
      </c>
      <c r="AY134" s="107">
        <f t="shared" si="393"/>
        <v>-1.1334247390093932</v>
      </c>
      <c r="AZ134" s="107">
        <f t="shared" si="393"/>
        <v>-1.1141374394796606</v>
      </c>
      <c r="BA134" s="107">
        <f t="shared" si="393"/>
        <v>-1.1141374394796606</v>
      </c>
      <c r="BB134" s="107">
        <f t="shared" si="393"/>
        <v>-1.1141374394796606</v>
      </c>
      <c r="BC134" s="107">
        <f t="shared" si="393"/>
        <v>-1.1141374394796606</v>
      </c>
      <c r="BD134" s="107">
        <f t="shared" si="393"/>
        <v>-1.1141374394796606</v>
      </c>
      <c r="BE134" s="107">
        <f t="shared" si="393"/>
        <v>-1.1141374394796606</v>
      </c>
      <c r="BF134" s="107">
        <f t="shared" si="393"/>
        <v>-1.1141374394796606</v>
      </c>
      <c r="BG134" s="107">
        <f t="shared" si="393"/>
        <v>-1.1141374394796606</v>
      </c>
      <c r="BH134" s="107">
        <f t="shared" si="393"/>
        <v>-1.1141374394796606</v>
      </c>
      <c r="BI134" s="107">
        <f t="shared" si="393"/>
        <v>-1.1141374394796606</v>
      </c>
      <c r="BJ134" s="107">
        <f t="shared" si="393"/>
        <v>-1.1141374394796606</v>
      </c>
      <c r="BK134" s="107">
        <f t="shared" si="393"/>
        <v>-1.1141374394796606</v>
      </c>
      <c r="BL134" s="107">
        <f t="shared" si="393"/>
        <v>-1.1141374394796606</v>
      </c>
      <c r="BM134" s="107">
        <f t="shared" si="393"/>
        <v>-1.1141374394796606</v>
      </c>
      <c r="BN134" s="107">
        <f t="shared" si="393"/>
        <v>-1.1141860673563881</v>
      </c>
      <c r="BO134" s="107">
        <f t="shared" si="393"/>
        <v>-1.1449082340087349</v>
      </c>
      <c r="BP134" s="107">
        <f t="shared" si="393"/>
        <v>-1.1429729243563191</v>
      </c>
      <c r="BQ134" s="107">
        <f t="shared" si="393"/>
        <v>-1.1429729243563191</v>
      </c>
      <c r="BR134" s="107">
        <f t="shared" si="393"/>
        <v>-1.1429729243563191</v>
      </c>
      <c r="BS134" s="107">
        <f t="shared" si="393"/>
        <v>-1.1429729243563191</v>
      </c>
      <c r="BT134" s="107">
        <f t="shared" si="393"/>
        <v>-1.1429729243563191</v>
      </c>
      <c r="BU134" s="107">
        <f t="shared" si="393"/>
        <v>-1.1429729243563191</v>
      </c>
      <c r="BV134" s="107">
        <f t="shared" si="393"/>
        <v>-1.1429729243563191</v>
      </c>
      <c r="BW134" s="107">
        <f t="shared" si="393"/>
        <v>-1.1422972063582195</v>
      </c>
      <c r="BX134" s="107">
        <f t="shared" si="393"/>
        <v>-1.1422972063582195</v>
      </c>
      <c r="BY134" s="107">
        <f t="shared" si="393"/>
        <v>-1.1422972063582195</v>
      </c>
      <c r="BZ134" s="107">
        <f t="shared" si="393"/>
        <v>-1.1422972063582195</v>
      </c>
      <c r="CA134" s="107">
        <f t="shared" ref="CA134:CD134" si="394">IF(OR(CA39=0,CA43=0),"",(CA43-CA39)*100/CA39)</f>
        <v>-1.1422972063582195</v>
      </c>
      <c r="CB134" s="107">
        <f t="shared" si="394"/>
        <v>-1.6307831983229863</v>
      </c>
      <c r="CC134" s="107">
        <f t="shared" si="394"/>
        <v>-1.6307831983229863</v>
      </c>
      <c r="CD134" s="107">
        <f t="shared" si="394"/>
        <v>-1.6307831983229863</v>
      </c>
      <c r="CE134" s="107">
        <f t="shared" ref="CE134:CH134" si="395">IF(OR(CE39=0,CE43=0),"",(CE43-CE39)*100/CE39)</f>
        <v>-1.6307831983229863</v>
      </c>
      <c r="CF134" s="107">
        <f t="shared" si="395"/>
        <v>-1.6307831983229863</v>
      </c>
      <c r="CG134" s="107">
        <f t="shared" si="395"/>
        <v>-1.6307831983229863</v>
      </c>
      <c r="CH134" s="107" t="str">
        <f t="shared" si="395"/>
        <v/>
      </c>
    </row>
    <row r="135" spans="1:86" x14ac:dyDescent="0.3">
      <c r="A135" s="49" t="s">
        <v>128</v>
      </c>
      <c r="B135" s="59"/>
      <c r="C135" s="110"/>
      <c r="D135" s="110"/>
      <c r="E135" s="110"/>
      <c r="F135" s="110"/>
      <c r="G135" s="110"/>
      <c r="H135" s="110"/>
      <c r="I135" s="110"/>
      <c r="J135" s="110"/>
      <c r="K135" s="110"/>
      <c r="L135" s="110"/>
      <c r="M135" s="110"/>
      <c r="N135" s="110"/>
      <c r="O135" s="110"/>
      <c r="P135" s="110"/>
      <c r="Q135" s="110"/>
      <c r="R135" s="110"/>
      <c r="S135" s="110"/>
      <c r="T135" s="110"/>
      <c r="U135" s="110"/>
      <c r="V135" s="110"/>
      <c r="W135" s="110"/>
      <c r="X135" s="110"/>
      <c r="Y135" s="110"/>
      <c r="Z135" s="110"/>
      <c r="AA135" s="111"/>
      <c r="AB135" s="111"/>
      <c r="AC135" s="111"/>
      <c r="AD135" s="111"/>
      <c r="AE135" s="111"/>
      <c r="AF135" s="111"/>
      <c r="AG135" s="111" t="str">
        <f t="shared" ref="AG135:AW135" si="396">IF(OR(AG40=0,AG44=0),"",(AG44-AG40)*100/AG40)</f>
        <v/>
      </c>
      <c r="AH135" s="111" t="str">
        <f t="shared" si="396"/>
        <v/>
      </c>
      <c r="AI135" s="111" t="str">
        <f t="shared" si="396"/>
        <v/>
      </c>
      <c r="AJ135" s="111" t="str">
        <f t="shared" si="396"/>
        <v/>
      </c>
      <c r="AK135" s="111" t="str">
        <f t="shared" si="396"/>
        <v/>
      </c>
      <c r="AL135" s="112">
        <f t="shared" si="396"/>
        <v>-5.3507861491653621</v>
      </c>
      <c r="AM135" s="126">
        <f t="shared" si="396"/>
        <v>-5.2494949123628372</v>
      </c>
      <c r="AN135" s="111">
        <f t="shared" si="396"/>
        <v>-5.0727175665894055</v>
      </c>
      <c r="AO135" s="111">
        <f t="shared" si="396"/>
        <v>-5.0727175665894055</v>
      </c>
      <c r="AP135" s="127">
        <f t="shared" si="396"/>
        <v>-4.9941327605610333</v>
      </c>
      <c r="AQ135" s="111">
        <f t="shared" si="396"/>
        <v>-4.8632649116529425</v>
      </c>
      <c r="AR135" s="111">
        <f t="shared" si="396"/>
        <v>-4.5484152287746484</v>
      </c>
      <c r="AS135" s="111">
        <f t="shared" si="396"/>
        <v>-4.5484152287746484</v>
      </c>
      <c r="AT135" s="111">
        <f t="shared" si="396"/>
        <v>-4.5484152287746484</v>
      </c>
      <c r="AU135" s="111">
        <f t="shared" si="396"/>
        <v>-4.683742796572278</v>
      </c>
      <c r="AV135" s="111">
        <f t="shared" si="396"/>
        <v>-4.683742796572278</v>
      </c>
      <c r="AW135" s="111">
        <f t="shared" si="396"/>
        <v>-4.683742796572278</v>
      </c>
      <c r="AX135" s="111">
        <f t="shared" ref="AX135:BZ135" si="397">IF(OR(AX40=0,AX44=0),"",(AX44-AX40)*100/AX40)</f>
        <v>-4.683742796572278</v>
      </c>
      <c r="AY135" s="111">
        <f t="shared" si="397"/>
        <v>-4.7634072727125751</v>
      </c>
      <c r="AZ135" s="111">
        <f t="shared" si="397"/>
        <v>-4.8548995118713725</v>
      </c>
      <c r="BA135" s="111">
        <f t="shared" si="397"/>
        <v>-4.8548995118713725</v>
      </c>
      <c r="BB135" s="111">
        <f t="shared" si="397"/>
        <v>-4.8548995118713725</v>
      </c>
      <c r="BC135" s="111">
        <f t="shared" si="397"/>
        <v>-4.8548995118713725</v>
      </c>
      <c r="BD135" s="111">
        <f t="shared" si="397"/>
        <v>-4.8548995118713725</v>
      </c>
      <c r="BE135" s="111">
        <f t="shared" si="397"/>
        <v>-4.8548995118713725</v>
      </c>
      <c r="BF135" s="111">
        <f t="shared" si="397"/>
        <v>-4.8548995118713725</v>
      </c>
      <c r="BG135" s="111">
        <f t="shared" si="397"/>
        <v>-4.8548995118713725</v>
      </c>
      <c r="BH135" s="111">
        <f t="shared" si="397"/>
        <v>-4.8548995118713725</v>
      </c>
      <c r="BI135" s="111">
        <f t="shared" si="397"/>
        <v>-4.8548995118713725</v>
      </c>
      <c r="BJ135" s="111">
        <f t="shared" si="397"/>
        <v>-4.8548995118713725</v>
      </c>
      <c r="BK135" s="111">
        <f t="shared" si="397"/>
        <v>-4.8548995118713725</v>
      </c>
      <c r="BL135" s="111">
        <f t="shared" si="397"/>
        <v>-4.8548995118713725</v>
      </c>
      <c r="BM135" s="111">
        <f t="shared" si="397"/>
        <v>-4.8548995118713725</v>
      </c>
      <c r="BN135" s="111">
        <f t="shared" si="397"/>
        <v>-4.8549354832995366</v>
      </c>
      <c r="BO135" s="111">
        <f t="shared" si="397"/>
        <v>-4.96187680909929</v>
      </c>
      <c r="BP135" s="111">
        <f t="shared" si="397"/>
        <v>-4.9699423507969902</v>
      </c>
      <c r="BQ135" s="111">
        <f t="shared" si="397"/>
        <v>-4.9699423507969902</v>
      </c>
      <c r="BR135" s="111">
        <f t="shared" si="397"/>
        <v>-4.9699423507969902</v>
      </c>
      <c r="BS135" s="111">
        <f t="shared" si="397"/>
        <v>-4.9699423507969902</v>
      </c>
      <c r="BT135" s="111">
        <f t="shared" si="397"/>
        <v>-4.9699423507969902</v>
      </c>
      <c r="BU135" s="111">
        <f t="shared" si="397"/>
        <v>-4.9699423507969902</v>
      </c>
      <c r="BV135" s="111">
        <f t="shared" si="397"/>
        <v>-4.9699423507969902</v>
      </c>
      <c r="BW135" s="111">
        <f t="shared" si="397"/>
        <v>-4.9691931847628297</v>
      </c>
      <c r="BX135" s="111">
        <f t="shared" si="397"/>
        <v>-4.9691931847628297</v>
      </c>
      <c r="BY135" s="111">
        <f t="shared" si="397"/>
        <v>-4.9691931847628297</v>
      </c>
      <c r="BZ135" s="111">
        <f t="shared" si="397"/>
        <v>-4.9691931847628297</v>
      </c>
      <c r="CA135" s="111">
        <f t="shared" ref="CA135:CD135" si="398">IF(OR(CA40=0,CA44=0),"",(CA44-CA40)*100/CA40)</f>
        <v>-4.9691931847628297</v>
      </c>
      <c r="CB135" s="111">
        <f t="shared" si="398"/>
        <v>-4.6480115366300749</v>
      </c>
      <c r="CC135" s="111">
        <f t="shared" si="398"/>
        <v>-4.6480115366300749</v>
      </c>
      <c r="CD135" s="111">
        <f t="shared" si="398"/>
        <v>-4.6480115366300749</v>
      </c>
      <c r="CE135" s="111">
        <f t="shared" ref="CE135:CH135" si="399">IF(OR(CE40=0,CE44=0),"",(CE44-CE40)*100/CE40)</f>
        <v>-4.6480115366300749</v>
      </c>
      <c r="CF135" s="111">
        <f t="shared" si="399"/>
        <v>-4.6480115366300749</v>
      </c>
      <c r="CG135" s="111">
        <f t="shared" si="399"/>
        <v>-4.6480115366300749</v>
      </c>
      <c r="CH135" s="111" t="str">
        <f t="shared" si="399"/>
        <v/>
      </c>
    </row>
    <row r="136" spans="1:86" x14ac:dyDescent="0.3">
      <c r="A136" s="50" t="s">
        <v>129</v>
      </c>
      <c r="B136" s="58"/>
      <c r="C136" s="106"/>
      <c r="D136" s="106"/>
      <c r="E136" s="106"/>
      <c r="F136" s="106"/>
      <c r="G136" s="106"/>
      <c r="H136" s="106"/>
      <c r="I136" s="106"/>
      <c r="J136" s="106"/>
      <c r="K136" s="106"/>
      <c r="L136" s="106"/>
      <c r="M136" s="106"/>
      <c r="N136" s="106"/>
      <c r="O136" s="106"/>
      <c r="P136" s="106"/>
      <c r="Q136" s="106"/>
      <c r="R136" s="106"/>
      <c r="S136" s="106"/>
      <c r="T136" s="106"/>
      <c r="U136" s="106"/>
      <c r="V136" s="106"/>
      <c r="W136" s="106"/>
      <c r="X136" s="106"/>
      <c r="Y136" s="106"/>
      <c r="Z136" s="106"/>
      <c r="AA136" s="107"/>
      <c r="AB136" s="107"/>
      <c r="AC136" s="107"/>
      <c r="AD136" s="107"/>
      <c r="AE136" s="107"/>
      <c r="AF136" s="107"/>
      <c r="AG136" s="107"/>
      <c r="AH136" s="107"/>
      <c r="AI136" s="107"/>
      <c r="AJ136" s="107"/>
      <c r="AK136" s="107"/>
      <c r="AL136" s="107" t="str">
        <f t="shared" ref="AL136:AW136" si="400">IF(OR(AL41=0,AL45=0),"",(AL45-AL41)*100/AL41)</f>
        <v/>
      </c>
      <c r="AM136" s="108">
        <f t="shared" si="400"/>
        <v>-10.643175142886733</v>
      </c>
      <c r="AN136" s="109">
        <f t="shared" si="400"/>
        <v>-10.000999999473764</v>
      </c>
      <c r="AO136" s="107">
        <f t="shared" si="400"/>
        <v>-9.9520752320190695</v>
      </c>
      <c r="AP136" s="107">
        <f t="shared" si="400"/>
        <v>-9.7246478401259999</v>
      </c>
      <c r="AQ136" s="128">
        <f t="shared" si="400"/>
        <v>-9.5305822942091307</v>
      </c>
      <c r="AR136" s="113">
        <f t="shared" si="400"/>
        <v>-9.4602472332146661</v>
      </c>
      <c r="AS136" s="113">
        <f t="shared" si="400"/>
        <v>-9.4602472332146661</v>
      </c>
      <c r="AT136" s="107">
        <f t="shared" si="400"/>
        <v>-9.3851898043052309</v>
      </c>
      <c r="AU136" s="107">
        <f t="shared" si="400"/>
        <v>-9.3355311123773763</v>
      </c>
      <c r="AV136" s="107">
        <f t="shared" si="400"/>
        <v>-9.3355311123773763</v>
      </c>
      <c r="AW136" s="107">
        <f t="shared" si="400"/>
        <v>-9.3355311123773763</v>
      </c>
      <c r="AX136" s="107">
        <f t="shared" ref="AX136:BZ136" si="401">IF(OR(AX41=0,AX45=0),"",(AX45-AX41)*100/AX41)</f>
        <v>-9.3355311123773763</v>
      </c>
      <c r="AY136" s="107">
        <f t="shared" si="401"/>
        <v>-9.260214220300151</v>
      </c>
      <c r="AZ136" s="107">
        <f t="shared" si="401"/>
        <v>-9.2609036654431787</v>
      </c>
      <c r="BA136" s="107">
        <f t="shared" si="401"/>
        <v>-9.2609036654431787</v>
      </c>
      <c r="BB136" s="107">
        <f t="shared" si="401"/>
        <v>-9.2609036654431787</v>
      </c>
      <c r="BC136" s="107">
        <f t="shared" si="401"/>
        <v>-9.2609036654431787</v>
      </c>
      <c r="BD136" s="107">
        <f t="shared" si="401"/>
        <v>-9.2609036654431787</v>
      </c>
      <c r="BE136" s="107">
        <f t="shared" si="401"/>
        <v>-9.2609036654431787</v>
      </c>
      <c r="BF136" s="107">
        <f t="shared" si="401"/>
        <v>-9.2609036654431787</v>
      </c>
      <c r="BG136" s="107">
        <f t="shared" si="401"/>
        <v>-9.2609036654431787</v>
      </c>
      <c r="BH136" s="107">
        <f t="shared" si="401"/>
        <v>-9.2609036654431787</v>
      </c>
      <c r="BI136" s="107">
        <f t="shared" si="401"/>
        <v>-9.2609036654431787</v>
      </c>
      <c r="BJ136" s="107">
        <f t="shared" si="401"/>
        <v>-9.2609036654431787</v>
      </c>
      <c r="BK136" s="107">
        <f t="shared" si="401"/>
        <v>-9.2609036654431787</v>
      </c>
      <c r="BL136" s="107">
        <f t="shared" si="401"/>
        <v>-9.2609036654431787</v>
      </c>
      <c r="BM136" s="107">
        <f t="shared" si="401"/>
        <v>-9.2609036654431787</v>
      </c>
      <c r="BN136" s="107">
        <f t="shared" si="401"/>
        <v>-9.2609398443211308</v>
      </c>
      <c r="BO136" s="107">
        <f t="shared" si="401"/>
        <v>-9.2293467104599785</v>
      </c>
      <c r="BP136" s="107">
        <f t="shared" si="401"/>
        <v>-9.2234373720902738</v>
      </c>
      <c r="BQ136" s="107">
        <f t="shared" si="401"/>
        <v>-9.2234373720902738</v>
      </c>
      <c r="BR136" s="107">
        <f t="shared" si="401"/>
        <v>-9.2234373720902738</v>
      </c>
      <c r="BS136" s="107">
        <f t="shared" si="401"/>
        <v>-9.2234373720902738</v>
      </c>
      <c r="BT136" s="107">
        <f t="shared" si="401"/>
        <v>-9.2234373720902738</v>
      </c>
      <c r="BU136" s="107">
        <f t="shared" si="401"/>
        <v>-9.2234373720902738</v>
      </c>
      <c r="BV136" s="107">
        <f t="shared" si="401"/>
        <v>-9.2234373720902738</v>
      </c>
      <c r="BW136" s="107">
        <f t="shared" si="401"/>
        <v>-9.223938170846969</v>
      </c>
      <c r="BX136" s="107">
        <f t="shared" si="401"/>
        <v>-9.223938170846969</v>
      </c>
      <c r="BY136" s="107">
        <f t="shared" si="401"/>
        <v>-9.223938170846969</v>
      </c>
      <c r="BZ136" s="107">
        <f t="shared" si="401"/>
        <v>-9.223938170846969</v>
      </c>
      <c r="CA136" s="107">
        <f t="shared" ref="CA136:CD136" si="402">IF(OR(CA41=0,CA45=0),"",(CA45-CA41)*100/CA41)</f>
        <v>-9.223938170846969</v>
      </c>
      <c r="CB136" s="107">
        <f t="shared" si="402"/>
        <v>-9.2341108334287387</v>
      </c>
      <c r="CC136" s="107">
        <f t="shared" si="402"/>
        <v>-9.2341108334287387</v>
      </c>
      <c r="CD136" s="107">
        <f t="shared" si="402"/>
        <v>-9.2341108334287387</v>
      </c>
      <c r="CE136" s="107">
        <f t="shared" ref="CE136:CH136" si="403">IF(OR(CE41=0,CE45=0),"",(CE45-CE41)*100/CE41)</f>
        <v>-9.2341108334287387</v>
      </c>
      <c r="CF136" s="107">
        <f t="shared" si="403"/>
        <v>-9.2341108334287387</v>
      </c>
      <c r="CG136" s="107">
        <f t="shared" si="403"/>
        <v>-9.2341108334287387</v>
      </c>
      <c r="CH136" s="107" t="str">
        <f t="shared" si="403"/>
        <v/>
      </c>
    </row>
    <row r="137" spans="1:86" x14ac:dyDescent="0.3">
      <c r="A137" s="48" t="s">
        <v>130</v>
      </c>
      <c r="B137" s="58"/>
      <c r="C137" s="106"/>
      <c r="D137" s="106"/>
      <c r="E137" s="106"/>
      <c r="F137" s="106"/>
      <c r="G137" s="106"/>
      <c r="H137" s="106"/>
      <c r="I137" s="106"/>
      <c r="J137" s="106"/>
      <c r="K137" s="106"/>
      <c r="L137" s="106"/>
      <c r="M137" s="106"/>
      <c r="N137" s="106"/>
      <c r="O137" s="106"/>
      <c r="P137" s="106"/>
      <c r="Q137" s="106"/>
      <c r="R137" s="106"/>
      <c r="S137" s="106"/>
      <c r="T137" s="106"/>
      <c r="U137" s="106"/>
      <c r="V137" s="106"/>
      <c r="W137" s="106"/>
      <c r="X137" s="106"/>
      <c r="Y137" s="106"/>
      <c r="Z137" s="106"/>
      <c r="AA137" s="107"/>
      <c r="AB137" s="107"/>
      <c r="AC137" s="107"/>
      <c r="AD137" s="107"/>
      <c r="AE137" s="107"/>
      <c r="AF137" s="107"/>
      <c r="AG137" s="107"/>
      <c r="AH137" s="107"/>
      <c r="AI137" s="107"/>
      <c r="AJ137" s="107"/>
      <c r="AK137" s="107"/>
      <c r="AL137" s="107" t="str">
        <f t="shared" ref="AL137:AW137" si="404">IF(OR(AL42=0,AL46=0),"",(AL46-AL42)*100/AL42)</f>
        <v/>
      </c>
      <c r="AM137" s="107" t="str">
        <f t="shared" si="404"/>
        <v/>
      </c>
      <c r="AN137" s="108">
        <f t="shared" si="404"/>
        <v>-8.2046476489838245</v>
      </c>
      <c r="AO137" s="109">
        <f t="shared" si="404"/>
        <v>-7.717928098337751</v>
      </c>
      <c r="AP137" s="107">
        <f t="shared" si="404"/>
        <v>-7.4076733679363942</v>
      </c>
      <c r="AQ137" s="107">
        <f t="shared" si="404"/>
        <v>-8.3336921188752289</v>
      </c>
      <c r="AR137" s="125">
        <f t="shared" si="404"/>
        <v>-8.1829827840849934</v>
      </c>
      <c r="AS137" s="107">
        <f t="shared" si="404"/>
        <v>-8.1829827840849934</v>
      </c>
      <c r="AT137" s="107">
        <f t="shared" si="404"/>
        <v>-7.9196829394988288</v>
      </c>
      <c r="AU137" s="107">
        <f t="shared" si="404"/>
        <v>-7.602444023164276</v>
      </c>
      <c r="AV137" s="107">
        <f t="shared" si="404"/>
        <v>-7.602444023164276</v>
      </c>
      <c r="AW137" s="107">
        <f t="shared" si="404"/>
        <v>-7.602444023164276</v>
      </c>
      <c r="AX137" s="107">
        <f t="shared" ref="AX137:BZ137" si="405">IF(OR(AX42=0,AX46=0),"",(AX46-AX42)*100/AX42)</f>
        <v>-7.602444023164276</v>
      </c>
      <c r="AY137" s="107">
        <f t="shared" si="405"/>
        <v>-7.4097744556741088</v>
      </c>
      <c r="AZ137" s="107">
        <f t="shared" si="405"/>
        <v>-7.4909393573115484</v>
      </c>
      <c r="BA137" s="107">
        <f t="shared" si="405"/>
        <v>-7.4909393573115484</v>
      </c>
      <c r="BB137" s="107">
        <f t="shared" si="405"/>
        <v>-7.4909393573115484</v>
      </c>
      <c r="BC137" s="107">
        <f t="shared" si="405"/>
        <v>-7.4909393573115484</v>
      </c>
      <c r="BD137" s="107">
        <f t="shared" si="405"/>
        <v>-7.4909393573115484</v>
      </c>
      <c r="BE137" s="107">
        <f t="shared" si="405"/>
        <v>-7.4909393573115484</v>
      </c>
      <c r="BF137" s="107">
        <f t="shared" si="405"/>
        <v>-7.4909393573115484</v>
      </c>
      <c r="BG137" s="107">
        <f t="shared" si="405"/>
        <v>-7.4909393573115484</v>
      </c>
      <c r="BH137" s="107">
        <f t="shared" si="405"/>
        <v>-7.4909393573115484</v>
      </c>
      <c r="BI137" s="107">
        <f t="shared" si="405"/>
        <v>-7.4909393573115484</v>
      </c>
      <c r="BJ137" s="107">
        <f t="shared" si="405"/>
        <v>-7.4909393573115484</v>
      </c>
      <c r="BK137" s="107">
        <f t="shared" si="405"/>
        <v>-7.4909393573115484</v>
      </c>
      <c r="BL137" s="107">
        <f t="shared" si="405"/>
        <v>-7.4909393573115484</v>
      </c>
      <c r="BM137" s="107">
        <f t="shared" si="405"/>
        <v>-7.4909393573115484</v>
      </c>
      <c r="BN137" s="107">
        <f t="shared" si="405"/>
        <v>-7.4909259293530015</v>
      </c>
      <c r="BO137" s="107">
        <f t="shared" si="405"/>
        <v>-7.4610706188573195</v>
      </c>
      <c r="BP137" s="107">
        <f t="shared" si="405"/>
        <v>-7.451154976562024</v>
      </c>
      <c r="BQ137" s="107">
        <f t="shared" si="405"/>
        <v>-7.451154976562024</v>
      </c>
      <c r="BR137" s="107">
        <f t="shared" si="405"/>
        <v>-7.451154976562024</v>
      </c>
      <c r="BS137" s="107">
        <f t="shared" si="405"/>
        <v>-7.451154976562024</v>
      </c>
      <c r="BT137" s="107">
        <f t="shared" si="405"/>
        <v>-7.451154976562024</v>
      </c>
      <c r="BU137" s="107">
        <f t="shared" si="405"/>
        <v>-7.451154976562024</v>
      </c>
      <c r="BV137" s="107">
        <f t="shared" si="405"/>
        <v>-7.451154976562024</v>
      </c>
      <c r="BW137" s="107">
        <f t="shared" si="405"/>
        <v>-7.4507921325430315</v>
      </c>
      <c r="BX137" s="107">
        <f t="shared" si="405"/>
        <v>-7.4507921325430315</v>
      </c>
      <c r="BY137" s="107">
        <f t="shared" si="405"/>
        <v>-7.4507921325430315</v>
      </c>
      <c r="BZ137" s="107">
        <f t="shared" si="405"/>
        <v>-7.4507921325430315</v>
      </c>
      <c r="CA137" s="107">
        <f t="shared" ref="CA137:CD137" si="406">IF(OR(CA42=0,CA46=0),"",(CA46-CA42)*100/CA42)</f>
        <v>-7.4507921325430315</v>
      </c>
      <c r="CB137" s="107">
        <f t="shared" si="406"/>
        <v>-7.6359678642629261</v>
      </c>
      <c r="CC137" s="107">
        <f t="shared" si="406"/>
        <v>-7.6359678642629261</v>
      </c>
      <c r="CD137" s="107">
        <f t="shared" si="406"/>
        <v>-7.6359678642629261</v>
      </c>
      <c r="CE137" s="107">
        <f t="shared" ref="CE137:CH137" si="407">IF(OR(CE42=0,CE46=0),"",(CE46-CE42)*100/CE42)</f>
        <v>-7.6359678642629261</v>
      </c>
      <c r="CF137" s="107">
        <f t="shared" si="407"/>
        <v>-7.6359678642629261</v>
      </c>
      <c r="CG137" s="107">
        <f t="shared" si="407"/>
        <v>-7.6359678642629261</v>
      </c>
      <c r="CH137" s="107" t="str">
        <f t="shared" si="407"/>
        <v/>
      </c>
    </row>
    <row r="138" spans="1:86" x14ac:dyDescent="0.3">
      <c r="A138" s="48" t="s">
        <v>131</v>
      </c>
      <c r="B138" s="58"/>
      <c r="C138" s="106"/>
      <c r="D138" s="106"/>
      <c r="E138" s="106"/>
      <c r="F138" s="106"/>
      <c r="G138" s="106"/>
      <c r="H138" s="106"/>
      <c r="I138" s="106"/>
      <c r="J138" s="106"/>
      <c r="K138" s="106"/>
      <c r="L138" s="106"/>
      <c r="M138" s="106"/>
      <c r="N138" s="106"/>
      <c r="O138" s="106"/>
      <c r="P138" s="106"/>
      <c r="Q138" s="106"/>
      <c r="R138" s="106"/>
      <c r="S138" s="106"/>
      <c r="T138" s="106"/>
      <c r="U138" s="106"/>
      <c r="V138" s="106"/>
      <c r="W138" s="106"/>
      <c r="X138" s="106"/>
      <c r="Y138" s="106"/>
      <c r="Z138" s="106"/>
      <c r="AA138" s="107"/>
      <c r="AB138" s="107"/>
      <c r="AC138" s="107"/>
      <c r="AD138" s="107"/>
      <c r="AE138" s="107"/>
      <c r="AF138" s="107"/>
      <c r="AG138" s="107"/>
      <c r="AH138" s="107"/>
      <c r="AI138" s="107"/>
      <c r="AJ138" s="107"/>
      <c r="AK138" s="107"/>
      <c r="AL138" s="107" t="str">
        <f t="shared" ref="AL138:AW138" si="408">IF(OR(AL43=0,AL47=0),"",(AL47-AL43)*100/AL43)</f>
        <v/>
      </c>
      <c r="AM138" s="107" t="str">
        <f t="shared" si="408"/>
        <v/>
      </c>
      <c r="AN138" s="107" t="str">
        <f t="shared" si="408"/>
        <v/>
      </c>
      <c r="AO138" s="108">
        <f t="shared" si="408"/>
        <v>-4.2018735207728195</v>
      </c>
      <c r="AP138" s="109">
        <f t="shared" si="408"/>
        <v>-3.7992594179200636</v>
      </c>
      <c r="AQ138" s="107">
        <f t="shared" si="408"/>
        <v>-3.9921810349490685</v>
      </c>
      <c r="AR138" s="107">
        <f t="shared" si="408"/>
        <v>-3.7158946964686161</v>
      </c>
      <c r="AS138" s="125">
        <f t="shared" si="408"/>
        <v>-3.7158946964686161</v>
      </c>
      <c r="AT138" s="107">
        <f t="shared" si="408"/>
        <v>-3.5135635945692774</v>
      </c>
      <c r="AU138" s="107">
        <f t="shared" si="408"/>
        <v>-3.426153972171647</v>
      </c>
      <c r="AV138" s="107">
        <f t="shared" si="408"/>
        <v>-3.426153972171647</v>
      </c>
      <c r="AW138" s="107">
        <f t="shared" si="408"/>
        <v>-3.426153972171647</v>
      </c>
      <c r="AX138" s="107">
        <f t="shared" ref="AX138:BZ138" si="409">IF(OR(AX43=0,AX47=0),"",(AX47-AX43)*100/AX43)</f>
        <v>-3.426153972171647</v>
      </c>
      <c r="AY138" s="107">
        <f t="shared" si="409"/>
        <v>-3.1391460748482012</v>
      </c>
      <c r="AZ138" s="107">
        <f t="shared" si="409"/>
        <v>-3.2427529476880066</v>
      </c>
      <c r="BA138" s="107">
        <f t="shared" si="409"/>
        <v>-3.2427529476880066</v>
      </c>
      <c r="BB138" s="107">
        <f t="shared" si="409"/>
        <v>-3.2427529476880066</v>
      </c>
      <c r="BC138" s="107">
        <f t="shared" si="409"/>
        <v>-3.2427529476880066</v>
      </c>
      <c r="BD138" s="107">
        <f t="shared" si="409"/>
        <v>-3.2427529476880066</v>
      </c>
      <c r="BE138" s="107">
        <f t="shared" si="409"/>
        <v>-3.2427529476880066</v>
      </c>
      <c r="BF138" s="107">
        <f t="shared" si="409"/>
        <v>-3.2427529476880066</v>
      </c>
      <c r="BG138" s="107">
        <f t="shared" si="409"/>
        <v>-3.2427529476880066</v>
      </c>
      <c r="BH138" s="107">
        <f t="shared" si="409"/>
        <v>-3.2427529476880066</v>
      </c>
      <c r="BI138" s="107">
        <f t="shared" si="409"/>
        <v>-3.2427529476880066</v>
      </c>
      <c r="BJ138" s="107">
        <f t="shared" si="409"/>
        <v>-3.2427529476880066</v>
      </c>
      <c r="BK138" s="107">
        <f t="shared" si="409"/>
        <v>-3.2427529476880066</v>
      </c>
      <c r="BL138" s="107">
        <f t="shared" si="409"/>
        <v>-3.2427529476880066</v>
      </c>
      <c r="BM138" s="107">
        <f t="shared" si="409"/>
        <v>-3.2427529476880066</v>
      </c>
      <c r="BN138" s="107">
        <f t="shared" si="409"/>
        <v>-3.2427231794673799</v>
      </c>
      <c r="BO138" s="107">
        <f t="shared" si="409"/>
        <v>-3.2260761719440971</v>
      </c>
      <c r="BP138" s="107">
        <f t="shared" si="409"/>
        <v>-3.2297137816724595</v>
      </c>
      <c r="BQ138" s="107">
        <f t="shared" si="409"/>
        <v>-3.2297137816724595</v>
      </c>
      <c r="BR138" s="107">
        <f t="shared" si="409"/>
        <v>-3.2297137816724595</v>
      </c>
      <c r="BS138" s="107">
        <f t="shared" si="409"/>
        <v>-3.2297137816724595</v>
      </c>
      <c r="BT138" s="107">
        <f t="shared" si="409"/>
        <v>-3.2297137816724595</v>
      </c>
      <c r="BU138" s="107">
        <f t="shared" si="409"/>
        <v>-3.2297137816724595</v>
      </c>
      <c r="BV138" s="107">
        <f t="shared" si="409"/>
        <v>-3.2297137816724595</v>
      </c>
      <c r="BW138" s="107">
        <f t="shared" si="409"/>
        <v>-3.230163313135574</v>
      </c>
      <c r="BX138" s="107">
        <f t="shared" si="409"/>
        <v>-3.230163313135574</v>
      </c>
      <c r="BY138" s="107">
        <f t="shared" si="409"/>
        <v>-3.230163313135574</v>
      </c>
      <c r="BZ138" s="107">
        <f t="shared" si="409"/>
        <v>-3.230163313135574</v>
      </c>
      <c r="CA138" s="107">
        <f t="shared" ref="CA138:CD138" si="410">IF(OR(CA43=0,CA47=0),"",(CA47-CA43)*100/CA43)</f>
        <v>-3.230163313135574</v>
      </c>
      <c r="CB138" s="107">
        <f t="shared" si="410"/>
        <v>-3.7738553856839312</v>
      </c>
      <c r="CC138" s="107">
        <f t="shared" si="410"/>
        <v>-3.7738553856839312</v>
      </c>
      <c r="CD138" s="107">
        <f t="shared" si="410"/>
        <v>-3.7738553856839312</v>
      </c>
      <c r="CE138" s="107">
        <f t="shared" ref="CE138:CH138" si="411">IF(OR(CE43=0,CE47=0),"",(CE47-CE43)*100/CE43)</f>
        <v>-3.7738553856839312</v>
      </c>
      <c r="CF138" s="107">
        <f t="shared" si="411"/>
        <v>-3.7738553856839312</v>
      </c>
      <c r="CG138" s="107">
        <f t="shared" si="411"/>
        <v>-3.7738553856839312</v>
      </c>
      <c r="CH138" s="107" t="str">
        <f t="shared" si="411"/>
        <v/>
      </c>
    </row>
    <row r="139" spans="1:86" x14ac:dyDescent="0.3">
      <c r="A139" s="49" t="s">
        <v>132</v>
      </c>
      <c r="B139" s="59"/>
      <c r="C139" s="110"/>
      <c r="D139" s="110"/>
      <c r="E139" s="110"/>
      <c r="F139" s="110"/>
      <c r="G139" s="110"/>
      <c r="H139" s="110"/>
      <c r="I139" s="110"/>
      <c r="J139" s="110"/>
      <c r="K139" s="110"/>
      <c r="L139" s="110"/>
      <c r="M139" s="110"/>
      <c r="N139" s="110"/>
      <c r="O139" s="110"/>
      <c r="P139" s="110"/>
      <c r="Q139" s="110"/>
      <c r="R139" s="110"/>
      <c r="S139" s="110"/>
      <c r="T139" s="110"/>
      <c r="U139" s="110"/>
      <c r="V139" s="110"/>
      <c r="W139" s="110"/>
      <c r="X139" s="110"/>
      <c r="Y139" s="110"/>
      <c r="Z139" s="110"/>
      <c r="AA139" s="111"/>
      <c r="AB139" s="111"/>
      <c r="AC139" s="111"/>
      <c r="AD139" s="111"/>
      <c r="AE139" s="111"/>
      <c r="AF139" s="111"/>
      <c r="AG139" s="111"/>
      <c r="AH139" s="111"/>
      <c r="AI139" s="111"/>
      <c r="AJ139" s="111"/>
      <c r="AK139" s="111"/>
      <c r="AL139" s="111" t="str">
        <f t="shared" ref="AL139:AW139" si="412">IF(OR(AL44=0,AL48=0),"",(AL48-AL44)*100/AL44)</f>
        <v/>
      </c>
      <c r="AM139" s="111" t="str">
        <f t="shared" si="412"/>
        <v/>
      </c>
      <c r="AN139" s="111" t="str">
        <f t="shared" si="412"/>
        <v/>
      </c>
      <c r="AO139" s="111" t="str">
        <f t="shared" si="412"/>
        <v/>
      </c>
      <c r="AP139" s="112">
        <f t="shared" si="412"/>
        <v>-2.9420623996221766</v>
      </c>
      <c r="AQ139" s="126">
        <f t="shared" si="412"/>
        <v>-3.8887903497018455</v>
      </c>
      <c r="AR139" s="111">
        <f t="shared" si="412"/>
        <v>-3.5005222493298422</v>
      </c>
      <c r="AS139" s="111">
        <f t="shared" si="412"/>
        <v>-3.5005222493298422</v>
      </c>
      <c r="AT139" s="127">
        <f t="shared" si="412"/>
        <v>-3.5120073908224865</v>
      </c>
      <c r="AU139" s="111">
        <f t="shared" si="412"/>
        <v>-3.4308904561877043</v>
      </c>
      <c r="AV139" s="111">
        <f t="shared" si="412"/>
        <v>-3.4308904561877043</v>
      </c>
      <c r="AW139" s="111">
        <f t="shared" si="412"/>
        <v>-3.4308904561877043</v>
      </c>
      <c r="AX139" s="111">
        <f t="shared" ref="AX139:BZ139" si="413">IF(OR(AX44=0,AX48=0),"",(AX48-AX44)*100/AX44)</f>
        <v>-3.4308904561877043</v>
      </c>
      <c r="AY139" s="111">
        <f t="shared" si="413"/>
        <v>-3.35434834234364</v>
      </c>
      <c r="AZ139" s="111">
        <f t="shared" si="413"/>
        <v>-3.200963015404104</v>
      </c>
      <c r="BA139" s="111">
        <f t="shared" si="413"/>
        <v>-3.200963015404104</v>
      </c>
      <c r="BB139" s="111">
        <f t="shared" si="413"/>
        <v>-3.200963015404104</v>
      </c>
      <c r="BC139" s="111">
        <f t="shared" si="413"/>
        <v>-3.200963015404104</v>
      </c>
      <c r="BD139" s="111">
        <f t="shared" si="413"/>
        <v>-3.200963015404104</v>
      </c>
      <c r="BE139" s="111">
        <f t="shared" si="413"/>
        <v>-3.200963015404104</v>
      </c>
      <c r="BF139" s="111">
        <f t="shared" si="413"/>
        <v>-3.200963015404104</v>
      </c>
      <c r="BG139" s="111">
        <f t="shared" si="413"/>
        <v>-3.200963015404104</v>
      </c>
      <c r="BH139" s="111">
        <f t="shared" si="413"/>
        <v>-3.200963015404104</v>
      </c>
      <c r="BI139" s="111">
        <f t="shared" si="413"/>
        <v>-3.200963015404104</v>
      </c>
      <c r="BJ139" s="111">
        <f t="shared" si="413"/>
        <v>-3.200963015404104</v>
      </c>
      <c r="BK139" s="111">
        <f t="shared" si="413"/>
        <v>-3.200963015404104</v>
      </c>
      <c r="BL139" s="111">
        <f t="shared" si="413"/>
        <v>-3.200963015404104</v>
      </c>
      <c r="BM139" s="111">
        <f t="shared" si="413"/>
        <v>-3.200963015404104</v>
      </c>
      <c r="BN139" s="111">
        <f t="shared" si="413"/>
        <v>-3.2009535162596707</v>
      </c>
      <c r="BO139" s="111">
        <f t="shared" si="413"/>
        <v>-3.1975133291846389</v>
      </c>
      <c r="BP139" s="111">
        <f t="shared" si="413"/>
        <v>-3.2116287522962441</v>
      </c>
      <c r="BQ139" s="111">
        <f t="shared" si="413"/>
        <v>-3.2116287522962441</v>
      </c>
      <c r="BR139" s="111">
        <f t="shared" si="413"/>
        <v>-3.2116287522962441</v>
      </c>
      <c r="BS139" s="111">
        <f t="shared" si="413"/>
        <v>-3.2116287522962441</v>
      </c>
      <c r="BT139" s="111">
        <f t="shared" si="413"/>
        <v>-3.2116287522962441</v>
      </c>
      <c r="BU139" s="111">
        <f t="shared" si="413"/>
        <v>-3.2116287522962441</v>
      </c>
      <c r="BV139" s="111">
        <f t="shared" si="413"/>
        <v>-3.2116287522962441</v>
      </c>
      <c r="BW139" s="111">
        <f t="shared" si="413"/>
        <v>-3.2135078963628771</v>
      </c>
      <c r="BX139" s="111">
        <f t="shared" si="413"/>
        <v>-3.2135078963628771</v>
      </c>
      <c r="BY139" s="111">
        <f t="shared" si="413"/>
        <v>-3.2135078963628771</v>
      </c>
      <c r="BZ139" s="111">
        <f t="shared" si="413"/>
        <v>-3.2135078963628771</v>
      </c>
      <c r="CA139" s="111">
        <f t="shared" ref="CA139:CD139" si="414">IF(OR(CA44=0,CA48=0),"",(CA48-CA44)*100/CA44)</f>
        <v>-3.2135078963628771</v>
      </c>
      <c r="CB139" s="111">
        <f t="shared" si="414"/>
        <v>-3.0271634177381177</v>
      </c>
      <c r="CC139" s="111">
        <f t="shared" si="414"/>
        <v>-3.0271634177381177</v>
      </c>
      <c r="CD139" s="111">
        <f t="shared" si="414"/>
        <v>-3.0271634177381177</v>
      </c>
      <c r="CE139" s="111">
        <f t="shared" ref="CE139:CH139" si="415">IF(OR(CE44=0,CE48=0),"",(CE48-CE44)*100/CE44)</f>
        <v>-3.0271634177381177</v>
      </c>
      <c r="CF139" s="111">
        <f t="shared" si="415"/>
        <v>-3.0271634177381177</v>
      </c>
      <c r="CG139" s="111">
        <f t="shared" si="415"/>
        <v>-3.0271634177381177</v>
      </c>
      <c r="CH139" s="111" t="str">
        <f t="shared" si="415"/>
        <v/>
      </c>
    </row>
    <row r="140" spans="1:86" x14ac:dyDescent="0.3">
      <c r="A140" s="50" t="s">
        <v>133</v>
      </c>
      <c r="B140" s="58"/>
      <c r="C140" s="106"/>
      <c r="D140" s="106"/>
      <c r="E140" s="106"/>
      <c r="F140" s="106"/>
      <c r="G140" s="106"/>
      <c r="H140" s="106"/>
      <c r="I140" s="106"/>
      <c r="J140" s="106"/>
      <c r="K140" s="106"/>
      <c r="L140" s="106"/>
      <c r="M140" s="106"/>
      <c r="N140" s="106"/>
      <c r="O140" s="106"/>
      <c r="P140" s="106"/>
      <c r="Q140" s="106"/>
      <c r="R140" s="106"/>
      <c r="S140" s="106"/>
      <c r="T140" s="106"/>
      <c r="U140" s="106"/>
      <c r="V140" s="106"/>
      <c r="W140" s="106"/>
      <c r="X140" s="106"/>
      <c r="Y140" s="106"/>
      <c r="Z140" s="106"/>
      <c r="AA140" s="107"/>
      <c r="AB140" s="107"/>
      <c r="AC140" s="107"/>
      <c r="AD140" s="107"/>
      <c r="AE140" s="107"/>
      <c r="AF140" s="107"/>
      <c r="AG140" s="107"/>
      <c r="AH140" s="107"/>
      <c r="AI140" s="107"/>
      <c r="AJ140" s="107"/>
      <c r="AK140" s="107"/>
      <c r="AL140" s="107"/>
      <c r="AM140" s="107"/>
      <c r="AN140" s="107"/>
      <c r="AO140" s="107"/>
      <c r="AP140" s="107" t="str">
        <f t="shared" ref="AP140:AW146" si="416">IF(OR(AP45=0,AP49=0),"",(AP49-AP45)*100/AP45)</f>
        <v/>
      </c>
      <c r="AQ140" s="108">
        <f t="shared" si="416"/>
        <v>4.3285431509087422</v>
      </c>
      <c r="AR140" s="109">
        <f t="shared" si="416"/>
        <v>3.9445843420212499</v>
      </c>
      <c r="AS140" s="107">
        <f t="shared" si="416"/>
        <v>4.6627783106494931</v>
      </c>
      <c r="AT140" s="107">
        <f t="shared" si="416"/>
        <v>4.5764556974994095</v>
      </c>
      <c r="AU140" s="128">
        <f t="shared" si="416"/>
        <v>5.0799377515892088</v>
      </c>
      <c r="AV140" s="113">
        <f t="shared" si="416"/>
        <v>5.0799377515892088</v>
      </c>
      <c r="AW140" s="113">
        <f t="shared" si="416"/>
        <v>5.0799377515892088</v>
      </c>
      <c r="AX140" s="107">
        <f t="shared" ref="AX140:BZ140" si="417">IF(OR(AX45=0,AX49=0),"",(AX49-AX45)*100/AX45)</f>
        <v>5.0144121394136194</v>
      </c>
      <c r="AY140" s="107">
        <f t="shared" si="417"/>
        <v>5.0354851087289889</v>
      </c>
      <c r="AZ140" s="107">
        <f t="shared" si="417"/>
        <v>5.0393138593125908</v>
      </c>
      <c r="BA140" s="107">
        <f t="shared" si="417"/>
        <v>5.0393138593125908</v>
      </c>
      <c r="BB140" s="107">
        <f t="shared" si="417"/>
        <v>5.0393138593125908</v>
      </c>
      <c r="BC140" s="107">
        <f t="shared" si="417"/>
        <v>5.6700322823710891</v>
      </c>
      <c r="BD140" s="107">
        <f t="shared" si="417"/>
        <v>5.6700322823710891</v>
      </c>
      <c r="BE140" s="107">
        <f t="shared" si="417"/>
        <v>5.6700322823710891</v>
      </c>
      <c r="BF140" s="107">
        <f t="shared" si="417"/>
        <v>5.6700322823710891</v>
      </c>
      <c r="BG140" s="107">
        <f t="shared" si="417"/>
        <v>5.6903080135617596</v>
      </c>
      <c r="BH140" s="107">
        <f t="shared" si="417"/>
        <v>5.6903080135617596</v>
      </c>
      <c r="BI140" s="107">
        <f t="shared" si="417"/>
        <v>5.6903080135617596</v>
      </c>
      <c r="BJ140" s="107">
        <f t="shared" si="417"/>
        <v>5.6903080135617596</v>
      </c>
      <c r="BK140" s="107">
        <f t="shared" si="417"/>
        <v>5.6903080135617596</v>
      </c>
      <c r="BL140" s="107">
        <f t="shared" si="417"/>
        <v>5.6903080135617596</v>
      </c>
      <c r="BM140" s="107">
        <f t="shared" si="417"/>
        <v>5.6903080135617596</v>
      </c>
      <c r="BN140" s="107">
        <f t="shared" si="417"/>
        <v>5.6903717252235175</v>
      </c>
      <c r="BO140" s="107">
        <f t="shared" si="417"/>
        <v>5.0925363579445202</v>
      </c>
      <c r="BP140" s="107">
        <f t="shared" si="417"/>
        <v>5.0458089502328809</v>
      </c>
      <c r="BQ140" s="107">
        <f t="shared" si="417"/>
        <v>5.0458089502328809</v>
      </c>
      <c r="BR140" s="107">
        <f t="shared" si="417"/>
        <v>5.0458089502328809</v>
      </c>
      <c r="BS140" s="107">
        <f t="shared" si="417"/>
        <v>5.0458089502328809</v>
      </c>
      <c r="BT140" s="107">
        <f t="shared" si="417"/>
        <v>5.0458089502328809</v>
      </c>
      <c r="BU140" s="107">
        <f t="shared" si="417"/>
        <v>5.0458089502328809</v>
      </c>
      <c r="BV140" s="107">
        <f t="shared" si="417"/>
        <v>5.0458089502328809</v>
      </c>
      <c r="BW140" s="107">
        <f t="shared" si="417"/>
        <v>5.0464307988353916</v>
      </c>
      <c r="BX140" s="107">
        <f t="shared" si="417"/>
        <v>5.0464307988353916</v>
      </c>
      <c r="BY140" s="107">
        <f t="shared" si="417"/>
        <v>5.0464307988353916</v>
      </c>
      <c r="BZ140" s="107">
        <f t="shared" si="417"/>
        <v>5.0464307988353916</v>
      </c>
      <c r="CA140" s="107">
        <f t="shared" ref="CA140:CD140" si="418">IF(OR(CA45=0,CA49=0),"",(CA49-CA45)*100/CA45)</f>
        <v>5.0464307988353916</v>
      </c>
      <c r="CB140" s="107">
        <f t="shared" si="418"/>
        <v>4.6737127290280176</v>
      </c>
      <c r="CC140" s="107">
        <f t="shared" si="418"/>
        <v>4.6737127290280176</v>
      </c>
      <c r="CD140" s="107">
        <f t="shared" si="418"/>
        <v>4.6737127290280176</v>
      </c>
      <c r="CE140" s="107">
        <f t="shared" ref="CE140:CH140" si="419">IF(OR(CE45=0,CE49=0),"",(CE49-CE45)*100/CE45)</f>
        <v>4.6737127290280176</v>
      </c>
      <c r="CF140" s="107">
        <f t="shared" si="419"/>
        <v>4.6737127290280176</v>
      </c>
      <c r="CG140" s="107">
        <f t="shared" si="419"/>
        <v>4.6737127290280176</v>
      </c>
      <c r="CH140" s="107" t="str">
        <f t="shared" si="419"/>
        <v/>
      </c>
    </row>
    <row r="141" spans="1:86" x14ac:dyDescent="0.3">
      <c r="A141" s="48" t="s">
        <v>134</v>
      </c>
      <c r="B141" s="58"/>
      <c r="C141" s="106"/>
      <c r="D141" s="106"/>
      <c r="E141" s="106"/>
      <c r="F141" s="106"/>
      <c r="G141" s="106"/>
      <c r="H141" s="106"/>
      <c r="I141" s="106"/>
      <c r="J141" s="106"/>
      <c r="K141" s="106"/>
      <c r="L141" s="106"/>
      <c r="M141" s="106"/>
      <c r="N141" s="106"/>
      <c r="O141" s="106"/>
      <c r="P141" s="106"/>
      <c r="Q141" s="106"/>
      <c r="R141" s="106"/>
      <c r="S141" s="106"/>
      <c r="T141" s="106"/>
      <c r="U141" s="106"/>
      <c r="V141" s="106"/>
      <c r="W141" s="106"/>
      <c r="X141" s="106"/>
      <c r="Y141" s="106"/>
      <c r="Z141" s="106"/>
      <c r="AA141" s="107"/>
      <c r="AB141" s="107"/>
      <c r="AC141" s="107"/>
      <c r="AD141" s="107"/>
      <c r="AE141" s="107"/>
      <c r="AF141" s="107"/>
      <c r="AG141" s="107"/>
      <c r="AH141" s="107"/>
      <c r="AI141" s="107"/>
      <c r="AJ141" s="107"/>
      <c r="AK141" s="107"/>
      <c r="AL141" s="107"/>
      <c r="AM141" s="107"/>
      <c r="AN141" s="107"/>
      <c r="AO141" s="107"/>
      <c r="AP141" s="107" t="str">
        <f t="shared" si="416"/>
        <v/>
      </c>
      <c r="AQ141" s="107" t="str">
        <f t="shared" si="416"/>
        <v/>
      </c>
      <c r="AR141" s="108">
        <f t="shared" si="416"/>
        <v>0.55811864545213108</v>
      </c>
      <c r="AS141" s="109">
        <f t="shared" si="416"/>
        <v>0.82156288989907622</v>
      </c>
      <c r="AT141" s="107">
        <f t="shared" si="416"/>
        <v>0.62050869349596338</v>
      </c>
      <c r="AU141" s="107">
        <f t="shared" si="416"/>
        <v>0.39662388054078263</v>
      </c>
      <c r="AV141" s="125">
        <f t="shared" si="416"/>
        <v>0.39662388054078263</v>
      </c>
      <c r="AW141" s="107">
        <f t="shared" si="416"/>
        <v>0.39662388054078263</v>
      </c>
      <c r="AX141" s="107">
        <f t="shared" ref="AX141:BZ141" si="420">IF(OR(AX46=0,AX50=0),"",(AX50-AX46)*100/AX46)</f>
        <v>0.45554953841043511</v>
      </c>
      <c r="AY141" s="107">
        <f t="shared" si="420"/>
        <v>0.58479633125178176</v>
      </c>
      <c r="AZ141" s="107">
        <f t="shared" si="420"/>
        <v>0.68605153418097697</v>
      </c>
      <c r="BA141" s="107">
        <f t="shared" si="420"/>
        <v>0.68605153418097697</v>
      </c>
      <c r="BB141" s="107">
        <f t="shared" si="420"/>
        <v>0.68605153418097697</v>
      </c>
      <c r="BC141" s="107">
        <f t="shared" si="420"/>
        <v>1.013999449442895</v>
      </c>
      <c r="BD141" s="107">
        <f t="shared" si="420"/>
        <v>1.013999449442895</v>
      </c>
      <c r="BE141" s="107">
        <f t="shared" si="420"/>
        <v>1.013999449442895</v>
      </c>
      <c r="BF141" s="107">
        <f t="shared" si="420"/>
        <v>1.013999449442895</v>
      </c>
      <c r="BG141" s="107">
        <f t="shared" si="420"/>
        <v>0.96651321173290028</v>
      </c>
      <c r="BH141" s="107">
        <f t="shared" si="420"/>
        <v>0.96651321173290028</v>
      </c>
      <c r="BI141" s="107">
        <f t="shared" si="420"/>
        <v>0.96651321173290028</v>
      </c>
      <c r="BJ141" s="107">
        <f t="shared" si="420"/>
        <v>0.96651321173290028</v>
      </c>
      <c r="BK141" s="107">
        <f t="shared" si="420"/>
        <v>0.96651321173290028</v>
      </c>
      <c r="BL141" s="107">
        <f t="shared" si="420"/>
        <v>0.96651321173290028</v>
      </c>
      <c r="BM141" s="107">
        <f t="shared" si="420"/>
        <v>0.96651321173290028</v>
      </c>
      <c r="BN141" s="107">
        <f t="shared" si="420"/>
        <v>0.96653316404686396</v>
      </c>
      <c r="BO141" s="107">
        <f t="shared" si="420"/>
        <v>0.556609550850104</v>
      </c>
      <c r="BP141" s="107">
        <f t="shared" si="420"/>
        <v>0.53170440995999868</v>
      </c>
      <c r="BQ141" s="107">
        <f t="shared" si="420"/>
        <v>0.53170440995999868</v>
      </c>
      <c r="BR141" s="107">
        <f t="shared" si="420"/>
        <v>0.53170440995999868</v>
      </c>
      <c r="BS141" s="107">
        <f t="shared" si="420"/>
        <v>0.53170440995999868</v>
      </c>
      <c r="BT141" s="107">
        <f t="shared" si="420"/>
        <v>0.53170440995999868</v>
      </c>
      <c r="BU141" s="107">
        <f t="shared" si="420"/>
        <v>0.53170440995999868</v>
      </c>
      <c r="BV141" s="107">
        <f t="shared" si="420"/>
        <v>0.53170440995999868</v>
      </c>
      <c r="BW141" s="107">
        <f t="shared" si="420"/>
        <v>0.53209678785062675</v>
      </c>
      <c r="BX141" s="107">
        <f t="shared" si="420"/>
        <v>0.53209678785062675</v>
      </c>
      <c r="BY141" s="107">
        <f t="shared" si="420"/>
        <v>0.53209678785062675</v>
      </c>
      <c r="BZ141" s="107">
        <f t="shared" si="420"/>
        <v>0.53209678785062675</v>
      </c>
      <c r="CA141" s="107">
        <f t="shared" ref="CA141:CD141" si="421">IF(OR(CA46=0,CA50=0),"",(CA50-CA46)*100/CA46)</f>
        <v>0.53209678785062675</v>
      </c>
      <c r="CB141" s="107">
        <f t="shared" si="421"/>
        <v>1.0558084366190834</v>
      </c>
      <c r="CC141" s="107">
        <f t="shared" si="421"/>
        <v>1.0558084366190834</v>
      </c>
      <c r="CD141" s="107">
        <f t="shared" si="421"/>
        <v>1.0558084366190834</v>
      </c>
      <c r="CE141" s="107">
        <f t="shared" ref="CE141:CH141" si="422">IF(OR(CE46=0,CE50=0),"",(CE50-CE46)*100/CE46)</f>
        <v>1.0558084366190834</v>
      </c>
      <c r="CF141" s="107">
        <f t="shared" si="422"/>
        <v>1.0558084366190834</v>
      </c>
      <c r="CG141" s="107">
        <f t="shared" si="422"/>
        <v>1.0558084366190834</v>
      </c>
      <c r="CH141" s="107" t="str">
        <f t="shared" si="422"/>
        <v/>
      </c>
    </row>
    <row r="142" spans="1:86" x14ac:dyDescent="0.3">
      <c r="A142" s="48" t="s">
        <v>135</v>
      </c>
      <c r="B142" s="58"/>
      <c r="C142" s="106"/>
      <c r="D142" s="106"/>
      <c r="E142" s="106"/>
      <c r="F142" s="106"/>
      <c r="G142" s="106"/>
      <c r="H142" s="106"/>
      <c r="I142" s="106"/>
      <c r="J142" s="106"/>
      <c r="K142" s="106"/>
      <c r="L142" s="106"/>
      <c r="M142" s="106"/>
      <c r="N142" s="106"/>
      <c r="O142" s="106"/>
      <c r="P142" s="106"/>
      <c r="Q142" s="106"/>
      <c r="R142" s="106"/>
      <c r="S142" s="106"/>
      <c r="T142" s="106"/>
      <c r="U142" s="106"/>
      <c r="V142" s="106"/>
      <c r="W142" s="106"/>
      <c r="X142" s="106"/>
      <c r="Y142" s="106"/>
      <c r="Z142" s="106"/>
      <c r="AA142" s="107"/>
      <c r="AB142" s="107"/>
      <c r="AC142" s="107"/>
      <c r="AD142" s="107"/>
      <c r="AE142" s="107"/>
      <c r="AF142" s="107"/>
      <c r="AG142" s="107"/>
      <c r="AH142" s="107"/>
      <c r="AI142" s="107"/>
      <c r="AJ142" s="107"/>
      <c r="AK142" s="107"/>
      <c r="AL142" s="107"/>
      <c r="AM142" s="107"/>
      <c r="AN142" s="107"/>
      <c r="AO142" s="107"/>
      <c r="AP142" s="107" t="str">
        <f t="shared" si="416"/>
        <v/>
      </c>
      <c r="AQ142" s="107" t="str">
        <f t="shared" si="416"/>
        <v/>
      </c>
      <c r="AR142" s="107" t="str">
        <f t="shared" si="416"/>
        <v/>
      </c>
      <c r="AS142" s="108">
        <f t="shared" si="416"/>
        <v>1.3307055653310766</v>
      </c>
      <c r="AT142" s="109">
        <f t="shared" si="416"/>
        <v>1.2101069712852031</v>
      </c>
      <c r="AU142" s="107">
        <f t="shared" si="416"/>
        <v>0.92657236877681393</v>
      </c>
      <c r="AV142" s="107">
        <f t="shared" si="416"/>
        <v>0.92657236877681393</v>
      </c>
      <c r="AW142" s="125">
        <f t="shared" si="416"/>
        <v>0.92657236877681393</v>
      </c>
      <c r="AX142" s="107">
        <f t="shared" ref="AX142:BZ142" si="423">IF(OR(AX47=0,AX51=0),"",(AX51-AX47)*100/AX47)</f>
        <v>0.94816737182334976</v>
      </c>
      <c r="AY142" s="107">
        <f t="shared" si="423"/>
        <v>0.41380401282652068</v>
      </c>
      <c r="AZ142" s="107">
        <f t="shared" si="423"/>
        <v>0.54504514842918006</v>
      </c>
      <c r="BA142" s="107">
        <f t="shared" si="423"/>
        <v>0.54504514842918006</v>
      </c>
      <c r="BB142" s="107">
        <f t="shared" si="423"/>
        <v>0.54504514842918006</v>
      </c>
      <c r="BC142" s="107">
        <f t="shared" si="423"/>
        <v>0.81278655449803405</v>
      </c>
      <c r="BD142" s="107">
        <f t="shared" si="423"/>
        <v>0.81278655449803405</v>
      </c>
      <c r="BE142" s="107">
        <f t="shared" si="423"/>
        <v>0.81278655449803405</v>
      </c>
      <c r="BF142" s="107">
        <f t="shared" si="423"/>
        <v>0.81278655449803405</v>
      </c>
      <c r="BG142" s="107">
        <f t="shared" si="423"/>
        <v>0.76174631766289347</v>
      </c>
      <c r="BH142" s="107">
        <f t="shared" si="423"/>
        <v>0.76174631766289347</v>
      </c>
      <c r="BI142" s="107">
        <f t="shared" si="423"/>
        <v>0.76174631766289347</v>
      </c>
      <c r="BJ142" s="107">
        <f t="shared" si="423"/>
        <v>0.76174631766289347</v>
      </c>
      <c r="BK142" s="107">
        <f t="shared" si="423"/>
        <v>0.76174631766289347</v>
      </c>
      <c r="BL142" s="107">
        <f t="shared" si="423"/>
        <v>0.76174631766289347</v>
      </c>
      <c r="BM142" s="107">
        <f t="shared" si="423"/>
        <v>0.76174631766289347</v>
      </c>
      <c r="BN142" s="107">
        <f t="shared" si="423"/>
        <v>0.76174638655181282</v>
      </c>
      <c r="BO142" s="107">
        <f t="shared" si="423"/>
        <v>0.46071809422979743</v>
      </c>
      <c r="BP142" s="107">
        <f t="shared" si="423"/>
        <v>0.44678556716021767</v>
      </c>
      <c r="BQ142" s="107">
        <f t="shared" si="423"/>
        <v>0.44678556716021767</v>
      </c>
      <c r="BR142" s="107">
        <f t="shared" si="423"/>
        <v>0.44678556716021767</v>
      </c>
      <c r="BS142" s="107">
        <f t="shared" si="423"/>
        <v>0.44678556716021767</v>
      </c>
      <c r="BT142" s="107">
        <f t="shared" si="423"/>
        <v>0.44678556716021767</v>
      </c>
      <c r="BU142" s="107">
        <f t="shared" si="423"/>
        <v>0.44678556716021767</v>
      </c>
      <c r="BV142" s="107">
        <f t="shared" si="423"/>
        <v>0.44678556716021767</v>
      </c>
      <c r="BW142" s="107">
        <f t="shared" si="423"/>
        <v>0.44802550026564203</v>
      </c>
      <c r="BX142" s="107">
        <f t="shared" si="423"/>
        <v>0.44802550026564203</v>
      </c>
      <c r="BY142" s="107">
        <f t="shared" si="423"/>
        <v>0.44802550026564203</v>
      </c>
      <c r="BZ142" s="107">
        <f t="shared" si="423"/>
        <v>0.44802550026564203</v>
      </c>
      <c r="CA142" s="107">
        <f t="shared" ref="CA142:CD142" si="424">IF(OR(CA47=0,CA51=0),"",(CA51-CA47)*100/CA47)</f>
        <v>0.44802550026564203</v>
      </c>
      <c r="CB142" s="107">
        <f t="shared" si="424"/>
        <v>0.21481535880857605</v>
      </c>
      <c r="CC142" s="107">
        <f t="shared" si="424"/>
        <v>0.21481535880857605</v>
      </c>
      <c r="CD142" s="107">
        <f t="shared" si="424"/>
        <v>0.21481535880857605</v>
      </c>
      <c r="CE142" s="107">
        <f t="shared" ref="CE142:CH142" si="425">IF(OR(CE47=0,CE51=0),"",(CE51-CE47)*100/CE47)</f>
        <v>0.21481535880857605</v>
      </c>
      <c r="CF142" s="107">
        <f t="shared" si="425"/>
        <v>0.21481535880857605</v>
      </c>
      <c r="CG142" s="107">
        <f t="shared" si="425"/>
        <v>0.21481535880857605</v>
      </c>
      <c r="CH142" s="107" t="str">
        <f t="shared" si="425"/>
        <v/>
      </c>
    </row>
    <row r="143" spans="1:86" x14ac:dyDescent="0.3">
      <c r="A143" s="49" t="s">
        <v>136</v>
      </c>
      <c r="B143" s="59"/>
      <c r="C143" s="110"/>
      <c r="D143" s="110"/>
      <c r="E143" s="110"/>
      <c r="F143" s="110"/>
      <c r="G143" s="110"/>
      <c r="H143" s="110"/>
      <c r="I143" s="110"/>
      <c r="J143" s="110"/>
      <c r="K143" s="110"/>
      <c r="L143" s="110"/>
      <c r="M143" s="110"/>
      <c r="N143" s="110"/>
      <c r="O143" s="110"/>
      <c r="P143" s="110"/>
      <c r="Q143" s="110"/>
      <c r="R143" s="110"/>
      <c r="S143" s="110"/>
      <c r="T143" s="110"/>
      <c r="U143" s="110"/>
      <c r="V143" s="110"/>
      <c r="W143" s="110"/>
      <c r="X143" s="110"/>
      <c r="Y143" s="110"/>
      <c r="Z143" s="110"/>
      <c r="AA143" s="111"/>
      <c r="AB143" s="111"/>
      <c r="AC143" s="111"/>
      <c r="AD143" s="111"/>
      <c r="AE143" s="111"/>
      <c r="AF143" s="111"/>
      <c r="AG143" s="111"/>
      <c r="AH143" s="111"/>
      <c r="AI143" s="111"/>
      <c r="AJ143" s="111"/>
      <c r="AK143" s="111"/>
      <c r="AL143" s="111"/>
      <c r="AM143" s="111"/>
      <c r="AN143" s="111"/>
      <c r="AO143" s="111"/>
      <c r="AP143" s="111" t="str">
        <f t="shared" si="416"/>
        <v/>
      </c>
      <c r="AQ143" s="111" t="str">
        <f t="shared" si="416"/>
        <v/>
      </c>
      <c r="AR143" s="111" t="str">
        <f t="shared" si="416"/>
        <v/>
      </c>
      <c r="AS143" s="111" t="str">
        <f t="shared" si="416"/>
        <v/>
      </c>
      <c r="AT143" s="112">
        <f t="shared" si="416"/>
        <v>-2.5309475552007683</v>
      </c>
      <c r="AU143" s="126">
        <f t="shared" si="416"/>
        <v>-2.7957296089354395</v>
      </c>
      <c r="AV143" s="111">
        <f t="shared" si="416"/>
        <v>-2.7957296089354395</v>
      </c>
      <c r="AW143" s="111">
        <f t="shared" si="416"/>
        <v>-2.7957296089354395</v>
      </c>
      <c r="AX143" s="127">
        <f t="shared" ref="AX143:BZ143" si="426">IF(OR(AX48=0,AX52=0),"",(AX52-AX48)*100/AX48)</f>
        <v>-2.3975623585514865</v>
      </c>
      <c r="AY143" s="111">
        <f t="shared" si="426"/>
        <v>-2.1310714404815054</v>
      </c>
      <c r="AZ143" s="111">
        <f t="shared" si="426"/>
        <v>-2.3184775232785855</v>
      </c>
      <c r="BA143" s="111">
        <f t="shared" si="426"/>
        <v>-2.3184775232785855</v>
      </c>
      <c r="BB143" s="111">
        <f t="shared" si="426"/>
        <v>-2.3184775232785855</v>
      </c>
      <c r="BC143" s="111">
        <f t="shared" si="426"/>
        <v>-1.6563795183278007</v>
      </c>
      <c r="BD143" s="111">
        <f t="shared" si="426"/>
        <v>-1.6563795183278007</v>
      </c>
      <c r="BE143" s="111">
        <f t="shared" si="426"/>
        <v>-1.6563795183278007</v>
      </c>
      <c r="BF143" s="111">
        <f t="shared" si="426"/>
        <v>-1.6563795183278007</v>
      </c>
      <c r="BG143" s="111">
        <f t="shared" si="426"/>
        <v>-1.6572683631610989</v>
      </c>
      <c r="BH143" s="111">
        <f t="shared" si="426"/>
        <v>-1.6572683631610989</v>
      </c>
      <c r="BI143" s="111">
        <f t="shared" si="426"/>
        <v>-1.6572683631610989</v>
      </c>
      <c r="BJ143" s="111">
        <f t="shared" si="426"/>
        <v>-1.6572683631610989</v>
      </c>
      <c r="BK143" s="111">
        <f t="shared" si="426"/>
        <v>-1.6572683631610989</v>
      </c>
      <c r="BL143" s="111">
        <f t="shared" si="426"/>
        <v>-1.6572683631610989</v>
      </c>
      <c r="BM143" s="111">
        <f t="shared" si="426"/>
        <v>-1.6572683631610989</v>
      </c>
      <c r="BN143" s="111">
        <f t="shared" si="426"/>
        <v>-1.6572663805579639</v>
      </c>
      <c r="BO143" s="111">
        <f t="shared" si="426"/>
        <v>-2.15910786994742</v>
      </c>
      <c r="BP143" s="111">
        <f t="shared" si="426"/>
        <v>-2.1676224944985183</v>
      </c>
      <c r="BQ143" s="111">
        <f t="shared" si="426"/>
        <v>-2.1676224944985183</v>
      </c>
      <c r="BR143" s="111">
        <f t="shared" si="426"/>
        <v>-2.1676224944985183</v>
      </c>
      <c r="BS143" s="111">
        <f t="shared" si="426"/>
        <v>-2.1676224944985183</v>
      </c>
      <c r="BT143" s="111">
        <f t="shared" si="426"/>
        <v>-2.1676224944985183</v>
      </c>
      <c r="BU143" s="111">
        <f t="shared" si="426"/>
        <v>-2.1676224944985183</v>
      </c>
      <c r="BV143" s="111">
        <f t="shared" si="426"/>
        <v>-2.1676224944985183</v>
      </c>
      <c r="BW143" s="111">
        <f t="shared" si="426"/>
        <v>-2.1699962974172862</v>
      </c>
      <c r="BX143" s="111">
        <f t="shared" si="426"/>
        <v>-2.1699962974172862</v>
      </c>
      <c r="BY143" s="111">
        <f t="shared" si="426"/>
        <v>-2.1699962974172862</v>
      </c>
      <c r="BZ143" s="111">
        <f t="shared" si="426"/>
        <v>-2.1699962974172862</v>
      </c>
      <c r="CA143" s="111">
        <f t="shared" ref="CA143:CD143" si="427">IF(OR(CA48=0,CA52=0),"",(CA52-CA48)*100/CA48)</f>
        <v>-2.1699962974172862</v>
      </c>
      <c r="CB143" s="111">
        <f t="shared" si="427"/>
        <v>-2.9028504369439339</v>
      </c>
      <c r="CC143" s="111">
        <f t="shared" si="427"/>
        <v>-2.9028504369439339</v>
      </c>
      <c r="CD143" s="111">
        <f t="shared" si="427"/>
        <v>-2.9028504369439339</v>
      </c>
      <c r="CE143" s="111">
        <f t="shared" ref="CE143:CH143" si="428">IF(OR(CE48=0,CE52=0),"",(CE52-CE48)*100/CE48)</f>
        <v>-2.9028504369439339</v>
      </c>
      <c r="CF143" s="111">
        <f t="shared" si="428"/>
        <v>-2.9028504369439339</v>
      </c>
      <c r="CG143" s="111">
        <f t="shared" si="428"/>
        <v>-2.9028504369439339</v>
      </c>
      <c r="CH143" s="111" t="str">
        <f t="shared" si="428"/>
        <v/>
      </c>
    </row>
    <row r="144" spans="1:86" x14ac:dyDescent="0.3">
      <c r="A144" s="50" t="s">
        <v>137</v>
      </c>
      <c r="B144" s="58"/>
      <c r="C144" s="106"/>
      <c r="D144" s="106"/>
      <c r="E144" s="106"/>
      <c r="F144" s="106"/>
      <c r="G144" s="106"/>
      <c r="H144" s="106"/>
      <c r="I144" s="106"/>
      <c r="J144" s="106"/>
      <c r="K144" s="106"/>
      <c r="L144" s="106"/>
      <c r="M144" s="106"/>
      <c r="N144" s="106"/>
      <c r="O144" s="106"/>
      <c r="P144" s="106"/>
      <c r="Q144" s="106"/>
      <c r="R144" s="106"/>
      <c r="S144" s="106"/>
      <c r="T144" s="106"/>
      <c r="U144" s="106"/>
      <c r="V144" s="106"/>
      <c r="W144" s="106"/>
      <c r="X144" s="106"/>
      <c r="Y144" s="106"/>
      <c r="Z144" s="106"/>
      <c r="AA144" s="107"/>
      <c r="AB144" s="107"/>
      <c r="AC144" s="107"/>
      <c r="AD144" s="107"/>
      <c r="AE144" s="107"/>
      <c r="AF144" s="107"/>
      <c r="AG144" s="107"/>
      <c r="AH144" s="107"/>
      <c r="AI144" s="107"/>
      <c r="AJ144" s="107"/>
      <c r="AK144" s="107"/>
      <c r="AL144" s="107"/>
      <c r="AM144" s="107"/>
      <c r="AN144" s="107"/>
      <c r="AO144" s="107"/>
      <c r="AP144" s="107" t="str">
        <f t="shared" si="416"/>
        <v/>
      </c>
      <c r="AQ144" s="107" t="str">
        <f t="shared" si="416"/>
        <v/>
      </c>
      <c r="AR144" s="107" t="str">
        <f t="shared" si="416"/>
        <v/>
      </c>
      <c r="AS144" s="107" t="str">
        <f t="shared" si="416"/>
        <v/>
      </c>
      <c r="AT144" s="107" t="str">
        <f t="shared" si="416"/>
        <v/>
      </c>
      <c r="AU144" s="108">
        <f t="shared" si="416"/>
        <v>-3.7425720071305788</v>
      </c>
      <c r="AV144" s="109">
        <f t="shared" si="416"/>
        <v>-3.3028318681624449</v>
      </c>
      <c r="AW144" s="107">
        <f t="shared" si="416"/>
        <v>-3.4258875411495113</v>
      </c>
      <c r="AX144" s="107">
        <f t="shared" ref="AX144:BZ144" si="429">IF(OR(AX49=0,AX53=0),"",(AX53-AX49)*100/AX49)</f>
        <v>-3.4421041929011511</v>
      </c>
      <c r="AY144" s="128">
        <f t="shared" si="429"/>
        <v>-3.6866180748852382</v>
      </c>
      <c r="AZ144" s="113">
        <f t="shared" si="429"/>
        <v>-3.6866180748852382</v>
      </c>
      <c r="BA144" s="113">
        <f t="shared" si="429"/>
        <v>-3.6866180748852382</v>
      </c>
      <c r="BB144" s="107">
        <f t="shared" si="429"/>
        <v>-3.682661590103057</v>
      </c>
      <c r="BC144" s="107">
        <f t="shared" si="429"/>
        <v>-3.5523797947076505</v>
      </c>
      <c r="BD144" s="107">
        <f t="shared" si="429"/>
        <v>-3.5523797947076505</v>
      </c>
      <c r="BE144" s="107">
        <f t="shared" si="429"/>
        <v>-3.5523797947076505</v>
      </c>
      <c r="BF144" s="107">
        <f t="shared" si="429"/>
        <v>-3.5523797947076505</v>
      </c>
      <c r="BG144" s="107">
        <f t="shared" si="429"/>
        <v>-3.9748112959030331</v>
      </c>
      <c r="BH144" s="107">
        <f t="shared" si="429"/>
        <v>-3.9748112959030331</v>
      </c>
      <c r="BI144" s="107">
        <f t="shared" si="429"/>
        <v>-3.9748112959030331</v>
      </c>
      <c r="BJ144" s="107">
        <f t="shared" si="429"/>
        <v>-3.9748112959030331</v>
      </c>
      <c r="BK144" s="107">
        <f t="shared" si="429"/>
        <v>-4.1426311631909174</v>
      </c>
      <c r="BL144" s="107">
        <f t="shared" si="429"/>
        <v>-4.0508237299583287</v>
      </c>
      <c r="BM144" s="107">
        <f t="shared" si="429"/>
        <v>-4.0508237299583287</v>
      </c>
      <c r="BN144" s="107">
        <f t="shared" si="429"/>
        <v>-4.0508324193181009</v>
      </c>
      <c r="BO144" s="107">
        <f t="shared" si="429"/>
        <v>-4.0109528970859225</v>
      </c>
      <c r="BP144" s="107">
        <f t="shared" si="429"/>
        <v>-4.0321953811368232</v>
      </c>
      <c r="BQ144" s="107">
        <f t="shared" si="429"/>
        <v>-4.0321953811368232</v>
      </c>
      <c r="BR144" s="107">
        <f t="shared" si="429"/>
        <v>-4.0321953811368232</v>
      </c>
      <c r="BS144" s="107">
        <f t="shared" si="429"/>
        <v>-4.0321953811368232</v>
      </c>
      <c r="BT144" s="107">
        <f t="shared" si="429"/>
        <v>-4.0321953811368232</v>
      </c>
      <c r="BU144" s="107">
        <f t="shared" si="429"/>
        <v>-4.0321953811368232</v>
      </c>
      <c r="BV144" s="107">
        <f t="shared" si="429"/>
        <v>-4.0321953811368232</v>
      </c>
      <c r="BW144" s="107">
        <f t="shared" si="429"/>
        <v>-3.8231810465452676</v>
      </c>
      <c r="BX144" s="107">
        <f t="shared" si="429"/>
        <v>-5.2240245759231074</v>
      </c>
      <c r="BY144" s="107">
        <f t="shared" si="429"/>
        <v>-5.2240245759231074</v>
      </c>
      <c r="BZ144" s="107">
        <f t="shared" si="429"/>
        <v>-5.2240245759231074</v>
      </c>
      <c r="CA144" s="107">
        <f t="shared" ref="CA144:CD144" si="430">IF(OR(CA49=0,CA53=0),"",(CA53-CA49)*100/CA49)</f>
        <v>-5.2240245759231074</v>
      </c>
      <c r="CB144" s="107">
        <f t="shared" si="430"/>
        <v>-5.4209305421694127</v>
      </c>
      <c r="CC144" s="107">
        <f t="shared" si="430"/>
        <v>-5.4209305421694127</v>
      </c>
      <c r="CD144" s="107">
        <f t="shared" si="430"/>
        <v>-5.4209305421694127</v>
      </c>
      <c r="CE144" s="107">
        <f t="shared" ref="CE144:CH144" si="431">IF(OR(CE49=0,CE53=0),"",(CE53-CE49)*100/CE49)</f>
        <v>-5.4209305421694127</v>
      </c>
      <c r="CF144" s="107">
        <f t="shared" si="431"/>
        <v>-5.4209305421694127</v>
      </c>
      <c r="CG144" s="107">
        <f t="shared" si="431"/>
        <v>-5.4209305421694127</v>
      </c>
      <c r="CH144" s="107" t="str">
        <f t="shared" si="431"/>
        <v/>
      </c>
    </row>
    <row r="145" spans="1:86" x14ac:dyDescent="0.3">
      <c r="A145" s="48" t="s">
        <v>138</v>
      </c>
      <c r="B145" s="58"/>
      <c r="C145" s="106"/>
      <c r="D145" s="106"/>
      <c r="E145" s="106"/>
      <c r="F145" s="106"/>
      <c r="G145" s="106"/>
      <c r="H145" s="106"/>
      <c r="I145" s="106"/>
      <c r="J145" s="106"/>
      <c r="K145" s="106"/>
      <c r="L145" s="106"/>
      <c r="M145" s="106"/>
      <c r="N145" s="106"/>
      <c r="O145" s="106"/>
      <c r="P145" s="106"/>
      <c r="Q145" s="106"/>
      <c r="R145" s="106"/>
      <c r="S145" s="106"/>
      <c r="T145" s="106"/>
      <c r="U145" s="106"/>
      <c r="V145" s="106"/>
      <c r="W145" s="106"/>
      <c r="X145" s="106"/>
      <c r="Y145" s="106"/>
      <c r="Z145" s="106"/>
      <c r="AA145" s="107"/>
      <c r="AB145" s="107"/>
      <c r="AC145" s="107"/>
      <c r="AD145" s="107"/>
      <c r="AE145" s="107"/>
      <c r="AF145" s="107"/>
      <c r="AG145" s="107"/>
      <c r="AH145" s="107"/>
      <c r="AI145" s="107"/>
      <c r="AJ145" s="107"/>
      <c r="AK145" s="107"/>
      <c r="AL145" s="107"/>
      <c r="AM145" s="107"/>
      <c r="AN145" s="107"/>
      <c r="AO145" s="107"/>
      <c r="AP145" s="107" t="str">
        <f t="shared" si="416"/>
        <v/>
      </c>
      <c r="AQ145" s="107" t="str">
        <f t="shared" si="416"/>
        <v/>
      </c>
      <c r="AR145" s="107" t="str">
        <f t="shared" si="416"/>
        <v/>
      </c>
      <c r="AS145" s="107" t="str">
        <f t="shared" si="416"/>
        <v/>
      </c>
      <c r="AT145" s="107" t="str">
        <f t="shared" si="416"/>
        <v/>
      </c>
      <c r="AU145" s="107" t="str">
        <f t="shared" si="416"/>
        <v/>
      </c>
      <c r="AV145" s="108">
        <f t="shared" si="416"/>
        <v>0.22854421866850227</v>
      </c>
      <c r="AW145" s="109">
        <f t="shared" si="416"/>
        <v>0.13417175019175032</v>
      </c>
      <c r="AX145" s="107">
        <f t="shared" ref="AX145:BZ145" si="432">IF(OR(AX50=0,AX54=0),"",(AX54-AX50)*100/AX50)</f>
        <v>-0.47791196440694528</v>
      </c>
      <c r="AY145" s="107">
        <f t="shared" si="432"/>
        <v>-0.78066177648228552</v>
      </c>
      <c r="AZ145" s="125">
        <f t="shared" si="432"/>
        <v>-0.78066177648228552</v>
      </c>
      <c r="BA145" s="107">
        <f t="shared" si="432"/>
        <v>-0.78066177648228552</v>
      </c>
      <c r="BB145" s="107">
        <f t="shared" si="432"/>
        <v>-0.58923655148923104</v>
      </c>
      <c r="BC145" s="107">
        <f t="shared" si="432"/>
        <v>-0.50348730086331095</v>
      </c>
      <c r="BD145" s="107">
        <f t="shared" si="432"/>
        <v>-0.50348730086331095</v>
      </c>
      <c r="BE145" s="107">
        <f t="shared" si="432"/>
        <v>-0.50348730086331095</v>
      </c>
      <c r="BF145" s="107">
        <f t="shared" si="432"/>
        <v>-0.50348730086331095</v>
      </c>
      <c r="BG145" s="107">
        <f t="shared" si="432"/>
        <v>-0.5547220655091466</v>
      </c>
      <c r="BH145" s="107">
        <f t="shared" si="432"/>
        <v>-0.5547220655091466</v>
      </c>
      <c r="BI145" s="107">
        <f t="shared" si="432"/>
        <v>-0.5547220655091466</v>
      </c>
      <c r="BJ145" s="107">
        <f t="shared" si="432"/>
        <v>-0.5547220655091466</v>
      </c>
      <c r="BK145" s="107">
        <f t="shared" si="432"/>
        <v>-0.17565114774493323</v>
      </c>
      <c r="BL145" s="107">
        <f t="shared" si="432"/>
        <v>-0.13370129875779199</v>
      </c>
      <c r="BM145" s="107">
        <f t="shared" si="432"/>
        <v>-0.13370129875779199</v>
      </c>
      <c r="BN145" s="107">
        <f t="shared" si="432"/>
        <v>-0.13369626010122238</v>
      </c>
      <c r="BO145" s="107">
        <f t="shared" si="432"/>
        <v>-0.13819290821674035</v>
      </c>
      <c r="BP145" s="107">
        <f t="shared" si="432"/>
        <v>-0.15738160655246825</v>
      </c>
      <c r="BQ145" s="107">
        <f t="shared" si="432"/>
        <v>-0.15738160655246825</v>
      </c>
      <c r="BR145" s="107">
        <f t="shared" si="432"/>
        <v>-0.15738160655246825</v>
      </c>
      <c r="BS145" s="107">
        <f t="shared" si="432"/>
        <v>-0.15738160655246825</v>
      </c>
      <c r="BT145" s="107">
        <f t="shared" si="432"/>
        <v>-0.15738160655246825</v>
      </c>
      <c r="BU145" s="107">
        <f t="shared" si="432"/>
        <v>-0.15738160655246825</v>
      </c>
      <c r="BV145" s="107">
        <f t="shared" si="432"/>
        <v>-0.15738160655246825</v>
      </c>
      <c r="BW145" s="107">
        <f t="shared" si="432"/>
        <v>-0.47242263454161504</v>
      </c>
      <c r="BX145" s="107">
        <f t="shared" si="432"/>
        <v>-0.45447321595987272</v>
      </c>
      <c r="BY145" s="107">
        <f t="shared" si="432"/>
        <v>-0.45447321595987272</v>
      </c>
      <c r="BZ145" s="107">
        <f t="shared" si="432"/>
        <v>-0.45447321595987272</v>
      </c>
      <c r="CA145" s="107">
        <f t="shared" ref="CA145:CD145" si="433">IF(OR(CA50=0,CA54=0),"",(CA54-CA50)*100/CA50)</f>
        <v>-0.45447321595987272</v>
      </c>
      <c r="CB145" s="107">
        <f t="shared" si="433"/>
        <v>-1.27760103370703</v>
      </c>
      <c r="CC145" s="107">
        <f t="shared" si="433"/>
        <v>-1.27760103370703</v>
      </c>
      <c r="CD145" s="107">
        <f t="shared" si="433"/>
        <v>-1.27760103370703</v>
      </c>
      <c r="CE145" s="107">
        <f t="shared" ref="CE145:CH145" si="434">IF(OR(CE50=0,CE54=0),"",(CE54-CE50)*100/CE50)</f>
        <v>-1.27760103370703</v>
      </c>
      <c r="CF145" s="107">
        <f t="shared" si="434"/>
        <v>-1.27760103370703</v>
      </c>
      <c r="CG145" s="107">
        <f t="shared" si="434"/>
        <v>-1.27760103370703</v>
      </c>
      <c r="CH145" s="107" t="str">
        <f t="shared" si="434"/>
        <v/>
      </c>
    </row>
    <row r="146" spans="1:86" x14ac:dyDescent="0.3">
      <c r="A146" s="48" t="s">
        <v>139</v>
      </c>
      <c r="B146" s="58"/>
      <c r="C146" s="106"/>
      <c r="D146" s="106"/>
      <c r="E146" s="106"/>
      <c r="F146" s="106"/>
      <c r="G146" s="106"/>
      <c r="H146" s="106"/>
      <c r="I146" s="106"/>
      <c r="J146" s="106"/>
      <c r="K146" s="106"/>
      <c r="L146" s="106"/>
      <c r="M146" s="106"/>
      <c r="N146" s="106"/>
      <c r="O146" s="106"/>
      <c r="P146" s="106"/>
      <c r="Q146" s="106"/>
      <c r="R146" s="106"/>
      <c r="S146" s="106"/>
      <c r="T146" s="106"/>
      <c r="U146" s="106"/>
      <c r="V146" s="106"/>
      <c r="W146" s="106"/>
      <c r="X146" s="106"/>
      <c r="Y146" s="106"/>
      <c r="Z146" s="106"/>
      <c r="AA146" s="107"/>
      <c r="AB146" s="107"/>
      <c r="AC146" s="107"/>
      <c r="AD146" s="107"/>
      <c r="AE146" s="107"/>
      <c r="AF146" s="107"/>
      <c r="AG146" s="107"/>
      <c r="AH146" s="107"/>
      <c r="AI146" s="107"/>
      <c r="AJ146" s="107"/>
      <c r="AK146" s="107"/>
      <c r="AL146" s="107"/>
      <c r="AM146" s="107"/>
      <c r="AN146" s="107"/>
      <c r="AO146" s="107"/>
      <c r="AP146" s="107" t="str">
        <f t="shared" si="416"/>
        <v/>
      </c>
      <c r="AQ146" s="107" t="str">
        <f t="shared" si="416"/>
        <v/>
      </c>
      <c r="AR146" s="107" t="str">
        <f t="shared" si="416"/>
        <v/>
      </c>
      <c r="AS146" s="107" t="str">
        <f t="shared" si="416"/>
        <v/>
      </c>
      <c r="AT146" s="107" t="str">
        <f t="shared" si="416"/>
        <v/>
      </c>
      <c r="AU146" s="107" t="str">
        <f t="shared" si="416"/>
        <v/>
      </c>
      <c r="AV146" s="107" t="str">
        <f t="shared" si="416"/>
        <v/>
      </c>
      <c r="AW146" s="108">
        <f t="shared" si="416"/>
        <v>-3.9976491388994058</v>
      </c>
      <c r="AX146" s="109">
        <f t="shared" ref="AX146:BZ146" si="435">IF(OR(AX51=0,AX55=0),"",(AX55-AX51)*100/AX51)</f>
        <v>-4.202251604469315</v>
      </c>
      <c r="AY146" s="107">
        <f t="shared" si="435"/>
        <v>-3.668206969199463</v>
      </c>
      <c r="AZ146" s="107">
        <f t="shared" si="435"/>
        <v>-3.668206969199463</v>
      </c>
      <c r="BA146" s="125">
        <f t="shared" si="435"/>
        <v>-3.668206969199463</v>
      </c>
      <c r="BB146" s="107">
        <f t="shared" si="435"/>
        <v>-3.5234935417733562</v>
      </c>
      <c r="BC146" s="107">
        <f t="shared" si="435"/>
        <v>-3.5090702089226773</v>
      </c>
      <c r="BD146" s="107">
        <f t="shared" si="435"/>
        <v>-3.5090702089226773</v>
      </c>
      <c r="BE146" s="107">
        <f t="shared" si="435"/>
        <v>-3.5090702089226773</v>
      </c>
      <c r="BF146" s="107">
        <f t="shared" si="435"/>
        <v>-3.5090702089226773</v>
      </c>
      <c r="BG146" s="107">
        <f t="shared" si="435"/>
        <v>-3.8625346342808649</v>
      </c>
      <c r="BH146" s="107">
        <f t="shared" si="435"/>
        <v>-3.8625346342808649</v>
      </c>
      <c r="BI146" s="107">
        <f t="shared" si="435"/>
        <v>-3.8625346342808649</v>
      </c>
      <c r="BJ146" s="107">
        <f t="shared" si="435"/>
        <v>-3.8625346342808649</v>
      </c>
      <c r="BK146" s="107">
        <f t="shared" si="435"/>
        <v>-3.1546158189600275</v>
      </c>
      <c r="BL146" s="107">
        <f t="shared" si="435"/>
        <v>-3.1030247640308612</v>
      </c>
      <c r="BM146" s="107">
        <f t="shared" si="435"/>
        <v>-3.1030247640308612</v>
      </c>
      <c r="BN146" s="107">
        <f t="shared" si="435"/>
        <v>-3.1029769558822391</v>
      </c>
      <c r="BO146" s="107">
        <f t="shared" si="435"/>
        <v>-3.0654199194572214</v>
      </c>
      <c r="BP146" s="107">
        <f t="shared" si="435"/>
        <v>-3.0623926134026829</v>
      </c>
      <c r="BQ146" s="107">
        <f t="shared" si="435"/>
        <v>-3.0623926134026829</v>
      </c>
      <c r="BR146" s="107">
        <f t="shared" si="435"/>
        <v>-3.0623926134026829</v>
      </c>
      <c r="BS146" s="107">
        <f t="shared" si="435"/>
        <v>-3.0623926134026829</v>
      </c>
      <c r="BT146" s="107">
        <f t="shared" si="435"/>
        <v>-3.0623926134026829</v>
      </c>
      <c r="BU146" s="107">
        <f t="shared" si="435"/>
        <v>-3.0623926134026829</v>
      </c>
      <c r="BV146" s="107">
        <f t="shared" si="435"/>
        <v>-3.0623926134026829</v>
      </c>
      <c r="BW146" s="107">
        <f t="shared" si="435"/>
        <v>-3.6221963243351625</v>
      </c>
      <c r="BX146" s="107">
        <f t="shared" si="435"/>
        <v>-3.6074663855838747</v>
      </c>
      <c r="BY146" s="107">
        <f t="shared" si="435"/>
        <v>-3.6074663855838747</v>
      </c>
      <c r="BZ146" s="107">
        <f t="shared" si="435"/>
        <v>-3.6074663855838747</v>
      </c>
      <c r="CA146" s="107">
        <f t="shared" ref="CA146:CD146" si="436">IF(OR(CA51=0,CA55=0),"",(CA55-CA51)*100/CA51)</f>
        <v>-3.6074663855838747</v>
      </c>
      <c r="CB146" s="107">
        <f t="shared" si="436"/>
        <v>-2.916403686048036</v>
      </c>
      <c r="CC146" s="107">
        <f t="shared" si="436"/>
        <v>-2.916403686048036</v>
      </c>
      <c r="CD146" s="107">
        <f t="shared" si="436"/>
        <v>-2.916403686048036</v>
      </c>
      <c r="CE146" s="107">
        <f t="shared" ref="CE146:CH146" si="437">IF(OR(CE51=0,CE55=0),"",(CE55-CE51)*100/CE51)</f>
        <v>-2.916403686048036</v>
      </c>
      <c r="CF146" s="107">
        <f t="shared" si="437"/>
        <v>-2.916403686048036</v>
      </c>
      <c r="CG146" s="107">
        <f t="shared" si="437"/>
        <v>-2.916403686048036</v>
      </c>
      <c r="CH146" s="107" t="str">
        <f t="shared" si="437"/>
        <v/>
      </c>
    </row>
    <row r="147" spans="1:86" x14ac:dyDescent="0.3">
      <c r="A147" s="49" t="s">
        <v>140</v>
      </c>
      <c r="B147" s="59"/>
      <c r="C147" s="110"/>
      <c r="D147" s="110"/>
      <c r="E147" s="110"/>
      <c r="F147" s="110"/>
      <c r="G147" s="110"/>
      <c r="H147" s="110"/>
      <c r="I147" s="110"/>
      <c r="J147" s="110"/>
      <c r="K147" s="110"/>
      <c r="L147" s="110"/>
      <c r="M147" s="110"/>
      <c r="N147" s="110"/>
      <c r="O147" s="110"/>
      <c r="P147" s="110"/>
      <c r="Q147" s="110"/>
      <c r="R147" s="110"/>
      <c r="S147" s="110"/>
      <c r="T147" s="110"/>
      <c r="U147" s="110"/>
      <c r="V147" s="110"/>
      <c r="W147" s="110"/>
      <c r="X147" s="110"/>
      <c r="Y147" s="110"/>
      <c r="Z147" s="110"/>
      <c r="AA147" s="111"/>
      <c r="AB147" s="111"/>
      <c r="AC147" s="111"/>
      <c r="AD147" s="111"/>
      <c r="AE147" s="111"/>
      <c r="AF147" s="111"/>
      <c r="AG147" s="111"/>
      <c r="AH147" s="111"/>
      <c r="AI147" s="111"/>
      <c r="AJ147" s="111"/>
      <c r="AK147" s="111"/>
      <c r="AL147" s="111"/>
      <c r="AM147" s="111"/>
      <c r="AN147" s="111"/>
      <c r="AO147" s="111"/>
      <c r="AP147" s="111" t="str">
        <f t="shared" ref="AP147:BZ147" si="438">IF(OR(AP52=0,AP56=0),"",(AP56-AP52)*100/AP52)</f>
        <v/>
      </c>
      <c r="AQ147" s="111" t="str">
        <f t="shared" si="438"/>
        <v/>
      </c>
      <c r="AR147" s="111" t="str">
        <f t="shared" si="438"/>
        <v/>
      </c>
      <c r="AS147" s="111" t="str">
        <f t="shared" si="438"/>
        <v/>
      </c>
      <c r="AT147" s="111" t="str">
        <f t="shared" si="438"/>
        <v/>
      </c>
      <c r="AU147" s="111" t="str">
        <f t="shared" si="438"/>
        <v/>
      </c>
      <c r="AV147" s="111" t="str">
        <f t="shared" si="438"/>
        <v/>
      </c>
      <c r="AW147" s="111" t="str">
        <f t="shared" si="438"/>
        <v/>
      </c>
      <c r="AX147" s="112">
        <f t="shared" si="438"/>
        <v>3.4701717237143237</v>
      </c>
      <c r="AY147" s="126">
        <f t="shared" si="438"/>
        <v>3.595277601657473</v>
      </c>
      <c r="AZ147" s="111">
        <f t="shared" si="438"/>
        <v>3.595277601657473</v>
      </c>
      <c r="BA147" s="111">
        <f t="shared" si="438"/>
        <v>3.595277601657473</v>
      </c>
      <c r="BB147" s="127">
        <f t="shared" si="438"/>
        <v>3.5912267906418864</v>
      </c>
      <c r="BC147" s="111">
        <f t="shared" si="438"/>
        <v>3.9061778569790935</v>
      </c>
      <c r="BD147" s="111">
        <f t="shared" si="438"/>
        <v>3.9061778569790935</v>
      </c>
      <c r="BE147" s="111">
        <f t="shared" si="438"/>
        <v>3.9061778569790935</v>
      </c>
      <c r="BF147" s="111">
        <f t="shared" si="438"/>
        <v>3.9061778569790935</v>
      </c>
      <c r="BG147" s="111">
        <f t="shared" si="438"/>
        <v>3.602410332919546</v>
      </c>
      <c r="BH147" s="111">
        <f t="shared" si="438"/>
        <v>3.602410332919546</v>
      </c>
      <c r="BI147" s="111">
        <f t="shared" si="438"/>
        <v>3.602410332919546</v>
      </c>
      <c r="BJ147" s="111">
        <f t="shared" si="438"/>
        <v>3.602410332919546</v>
      </c>
      <c r="BK147" s="111">
        <f t="shared" si="438"/>
        <v>3.5090901926904112</v>
      </c>
      <c r="BL147" s="111">
        <f t="shared" si="438"/>
        <v>3.5090901926904112</v>
      </c>
      <c r="BM147" s="111">
        <f t="shared" si="438"/>
        <v>3.5090901926904112</v>
      </c>
      <c r="BN147" s="111">
        <f t="shared" si="438"/>
        <v>3.5090617809671634</v>
      </c>
      <c r="BO147" s="111">
        <f t="shared" si="438"/>
        <v>3.4447829846502285</v>
      </c>
      <c r="BP147" s="111">
        <f t="shared" si="438"/>
        <v>3.3936687257336282</v>
      </c>
      <c r="BQ147" s="111">
        <f t="shared" si="438"/>
        <v>3.3936687257336282</v>
      </c>
      <c r="BR147" s="111">
        <f t="shared" si="438"/>
        <v>3.3936687257336282</v>
      </c>
      <c r="BS147" s="111">
        <f t="shared" si="438"/>
        <v>3.3936687257336282</v>
      </c>
      <c r="BT147" s="111">
        <f t="shared" si="438"/>
        <v>3.3936687257336282</v>
      </c>
      <c r="BU147" s="111">
        <f t="shared" si="438"/>
        <v>3.3936687257336282</v>
      </c>
      <c r="BV147" s="111">
        <f t="shared" si="438"/>
        <v>3.3936687257336282</v>
      </c>
      <c r="BW147" s="111">
        <f t="shared" si="438"/>
        <v>3.097305177037537</v>
      </c>
      <c r="BX147" s="111">
        <f t="shared" si="438"/>
        <v>3.1193451098664262</v>
      </c>
      <c r="BY147" s="111">
        <f t="shared" si="438"/>
        <v>3.1193451098664262</v>
      </c>
      <c r="BZ147" s="111">
        <f t="shared" si="438"/>
        <v>3.1193451098664262</v>
      </c>
      <c r="CA147" s="111">
        <f t="shared" ref="CA147:CD147" si="439">IF(OR(CA52=0,CA56=0),"",(CA56-CA52)*100/CA52)</f>
        <v>3.1193451098664262</v>
      </c>
      <c r="CB147" s="111">
        <f t="shared" si="439"/>
        <v>3.4341911738355795</v>
      </c>
      <c r="CC147" s="111">
        <f t="shared" si="439"/>
        <v>3.4341911738355795</v>
      </c>
      <c r="CD147" s="111">
        <f t="shared" si="439"/>
        <v>3.4341911738355795</v>
      </c>
      <c r="CE147" s="111">
        <f t="shared" ref="CE147:CH147" si="440">IF(OR(CE52=0,CE56=0),"",(CE56-CE52)*100/CE52)</f>
        <v>3.4341911738355795</v>
      </c>
      <c r="CF147" s="111">
        <f t="shared" si="440"/>
        <v>3.4341911738355795</v>
      </c>
      <c r="CG147" s="111">
        <f t="shared" si="440"/>
        <v>3.4341911738355795</v>
      </c>
      <c r="CH147" s="111" t="str">
        <f t="shared" si="440"/>
        <v/>
      </c>
    </row>
    <row r="148" spans="1:86" x14ac:dyDescent="0.3">
      <c r="A148" s="50" t="s">
        <v>142</v>
      </c>
      <c r="B148" s="58"/>
      <c r="C148" s="107"/>
      <c r="D148" s="106"/>
      <c r="E148" s="106"/>
      <c r="F148" s="106"/>
      <c r="G148" s="106"/>
      <c r="H148" s="106"/>
      <c r="I148" s="106"/>
      <c r="J148" s="106"/>
      <c r="K148" s="106"/>
      <c r="L148" s="106"/>
      <c r="M148" s="106"/>
      <c r="N148" s="106"/>
      <c r="O148" s="106"/>
      <c r="P148" s="106"/>
      <c r="Q148" s="106"/>
      <c r="R148" s="106"/>
      <c r="S148" s="106"/>
      <c r="T148" s="106"/>
      <c r="U148" s="106"/>
      <c r="V148" s="106"/>
      <c r="W148" s="106"/>
      <c r="X148" s="106"/>
      <c r="Y148" s="106"/>
      <c r="Z148" s="106"/>
      <c r="AA148" s="107"/>
      <c r="AB148" s="107"/>
      <c r="AC148" s="107"/>
      <c r="AD148" s="107"/>
      <c r="AE148" s="107"/>
      <c r="AF148" s="107"/>
      <c r="AG148" s="107"/>
      <c r="AH148" s="107"/>
      <c r="AI148" s="107"/>
      <c r="AJ148" s="107"/>
      <c r="AK148" s="107"/>
      <c r="AL148" s="107"/>
      <c r="AM148" s="107"/>
      <c r="AN148" s="107"/>
      <c r="AO148" s="107"/>
      <c r="AP148" s="107"/>
      <c r="AQ148" s="107"/>
      <c r="AR148" s="107"/>
      <c r="AS148" s="107"/>
      <c r="AT148" s="107"/>
      <c r="AU148" s="107"/>
      <c r="AV148" s="107"/>
      <c r="AW148" s="107"/>
      <c r="AX148" s="107" t="str">
        <f t="shared" ref="AX148:BZ148" si="441">IF(OR(AX53=0,AX57=0),"",(AX57-AX53)*100/AX53)</f>
        <v/>
      </c>
      <c r="AY148" s="108">
        <f t="shared" si="441"/>
        <v>-2.7091347144297773</v>
      </c>
      <c r="AZ148" s="109">
        <f t="shared" si="441"/>
        <v>-2.4937213531053226</v>
      </c>
      <c r="BA148" s="107">
        <f t="shared" si="441"/>
        <v>-2.4261952724141729</v>
      </c>
      <c r="BB148" s="107">
        <f t="shared" si="441"/>
        <v>-2.4960025820056773</v>
      </c>
      <c r="BC148" s="128">
        <f t="shared" si="441"/>
        <v>-2.2726848112435056</v>
      </c>
      <c r="BD148" s="113">
        <f t="shared" si="441"/>
        <v>-2.2726848112435056</v>
      </c>
      <c r="BE148" s="113">
        <f t="shared" si="441"/>
        <v>-2.2849647173834753</v>
      </c>
      <c r="BF148" s="107">
        <f t="shared" si="441"/>
        <v>-1.1414049463566527</v>
      </c>
      <c r="BG148" s="107">
        <f t="shared" si="441"/>
        <v>-1.7286235704126547</v>
      </c>
      <c r="BH148" s="107">
        <f t="shared" si="441"/>
        <v>-1.8756366134229294</v>
      </c>
      <c r="BI148" s="107">
        <f t="shared" si="441"/>
        <v>-1.8756366134229294</v>
      </c>
      <c r="BJ148" s="107">
        <f t="shared" si="441"/>
        <v>-1.8756366134229294</v>
      </c>
      <c r="BK148" s="107">
        <f t="shared" si="441"/>
        <v>-1.8452842113391557</v>
      </c>
      <c r="BL148" s="107">
        <f t="shared" si="441"/>
        <v>-1.9392019797509397</v>
      </c>
      <c r="BM148" s="107">
        <f t="shared" si="441"/>
        <v>-1.9392019797509397</v>
      </c>
      <c r="BN148" s="107">
        <f t="shared" si="441"/>
        <v>-1.939261116837085</v>
      </c>
      <c r="BO148" s="107">
        <f t="shared" si="441"/>
        <v>-1.8126165345769201</v>
      </c>
      <c r="BP148" s="107">
        <f t="shared" si="441"/>
        <v>-1.8177014166038232</v>
      </c>
      <c r="BQ148" s="107">
        <f t="shared" si="441"/>
        <v>-1.8177014166038232</v>
      </c>
      <c r="BR148" s="107">
        <f t="shared" si="441"/>
        <v>-1.8177014166038232</v>
      </c>
      <c r="BS148" s="107">
        <f t="shared" si="441"/>
        <v>-1.8177014166038232</v>
      </c>
      <c r="BT148" s="107">
        <f t="shared" si="441"/>
        <v>-1.8177014166038232</v>
      </c>
      <c r="BU148" s="107">
        <f t="shared" si="441"/>
        <v>-1.8177014166038232</v>
      </c>
      <c r="BV148" s="107">
        <f t="shared" si="441"/>
        <v>-1.8177014166038232</v>
      </c>
      <c r="BW148" s="107">
        <f t="shared" si="441"/>
        <v>-1.6638687641543373</v>
      </c>
      <c r="BX148" s="107">
        <f t="shared" si="441"/>
        <v>-0.2052799514519594</v>
      </c>
      <c r="BY148" s="107">
        <f t="shared" si="441"/>
        <v>-0.2052799514519594</v>
      </c>
      <c r="BZ148" s="107">
        <f t="shared" si="441"/>
        <v>-0.2052799514519594</v>
      </c>
      <c r="CA148" s="107">
        <f t="shared" ref="CA148:CD148" si="442">IF(OR(CA53=0,CA57=0),"",(CA57-CA53)*100/CA53)</f>
        <v>-0.2052799514519594</v>
      </c>
      <c r="CB148" s="107">
        <f t="shared" si="442"/>
        <v>-0.63148771618702704</v>
      </c>
      <c r="CC148" s="107">
        <f t="shared" si="442"/>
        <v>-0.63148771618702704</v>
      </c>
      <c r="CD148" s="107">
        <f t="shared" si="442"/>
        <v>-0.63148771618702704</v>
      </c>
      <c r="CE148" s="107">
        <f t="shared" ref="CE148:CH148" si="443">IF(OR(CE53=0,CE57=0),"",(CE57-CE53)*100/CE53)</f>
        <v>-0.63148771618702704</v>
      </c>
      <c r="CF148" s="107">
        <f t="shared" si="443"/>
        <v>-0.63148771618702704</v>
      </c>
      <c r="CG148" s="107">
        <f t="shared" si="443"/>
        <v>-0.63148771618702704</v>
      </c>
      <c r="CH148" s="107" t="str">
        <f t="shared" si="443"/>
        <v/>
      </c>
    </row>
    <row r="149" spans="1:86" x14ac:dyDescent="0.3">
      <c r="A149" s="48" t="s">
        <v>143</v>
      </c>
      <c r="B149" s="58"/>
      <c r="C149" s="107"/>
      <c r="D149" s="106"/>
      <c r="E149" s="106"/>
      <c r="F149" s="106"/>
      <c r="G149" s="106"/>
      <c r="H149" s="106"/>
      <c r="I149" s="106"/>
      <c r="J149" s="106"/>
      <c r="K149" s="106"/>
      <c r="L149" s="106"/>
      <c r="M149" s="106"/>
      <c r="N149" s="106"/>
      <c r="O149" s="106"/>
      <c r="P149" s="106"/>
      <c r="Q149" s="106"/>
      <c r="R149" s="106"/>
      <c r="S149" s="106"/>
      <c r="T149" s="106"/>
      <c r="U149" s="106"/>
      <c r="V149" s="106"/>
      <c r="W149" s="106"/>
      <c r="X149" s="106"/>
      <c r="Y149" s="106"/>
      <c r="Z149" s="106"/>
      <c r="AA149" s="107"/>
      <c r="AB149" s="107"/>
      <c r="AC149" s="107"/>
      <c r="AD149" s="107"/>
      <c r="AE149" s="107"/>
      <c r="AF149" s="107"/>
      <c r="AG149" s="107"/>
      <c r="AH149" s="107"/>
      <c r="AI149" s="107"/>
      <c r="AJ149" s="107"/>
      <c r="AK149" s="107"/>
      <c r="AL149" s="107"/>
      <c r="AM149" s="107"/>
      <c r="AN149" s="107"/>
      <c r="AO149" s="107"/>
      <c r="AP149" s="107"/>
      <c r="AQ149" s="107"/>
      <c r="AR149" s="107"/>
      <c r="AS149" s="107"/>
      <c r="AT149" s="107"/>
      <c r="AU149" s="107"/>
      <c r="AV149" s="107"/>
      <c r="AW149" s="107"/>
      <c r="AX149" s="107" t="str">
        <f t="shared" ref="AX149:BZ149" si="444">IF(OR(AX54=0,AX58=0),"",(AX58-AX54)*100/AX54)</f>
        <v/>
      </c>
      <c r="AY149" s="107" t="str">
        <f t="shared" si="444"/>
        <v/>
      </c>
      <c r="AZ149" s="108">
        <f t="shared" si="444"/>
        <v>-3.5336613562913262</v>
      </c>
      <c r="BA149" s="109">
        <f t="shared" si="444"/>
        <v>-3.040339952762007</v>
      </c>
      <c r="BB149" s="107">
        <f t="shared" si="444"/>
        <v>-2.8609646174957728</v>
      </c>
      <c r="BC149" s="107">
        <f t="shared" si="444"/>
        <v>-2.7495629581024725</v>
      </c>
      <c r="BD149" s="125">
        <f t="shared" si="444"/>
        <v>-2.7495629581024725</v>
      </c>
      <c r="BE149" s="107">
        <f t="shared" si="444"/>
        <v>-2.752735709022982</v>
      </c>
      <c r="BF149" s="107">
        <f t="shared" si="444"/>
        <v>-1.61268583560107</v>
      </c>
      <c r="BG149" s="107">
        <f t="shared" si="444"/>
        <v>-2.1872963203436839</v>
      </c>
      <c r="BH149" s="107">
        <f t="shared" si="444"/>
        <v>-2.3231982947607781</v>
      </c>
      <c r="BI149" s="107">
        <f t="shared" si="444"/>
        <v>-2.3231982947607781</v>
      </c>
      <c r="BJ149" s="107">
        <f t="shared" si="444"/>
        <v>-2.3231982947607781</v>
      </c>
      <c r="BK149" s="107">
        <f t="shared" si="444"/>
        <v>-2.569169467521196</v>
      </c>
      <c r="BL149" s="107">
        <f t="shared" si="444"/>
        <v>-2.6100962734675788</v>
      </c>
      <c r="BM149" s="107">
        <f t="shared" si="444"/>
        <v>-2.6100962734675788</v>
      </c>
      <c r="BN149" s="107">
        <f t="shared" si="444"/>
        <v>-2.6100928737956477</v>
      </c>
      <c r="BO149" s="107">
        <f t="shared" si="444"/>
        <v>-2.2813026994004235</v>
      </c>
      <c r="BP149" s="107">
        <f t="shared" si="444"/>
        <v>-2.2726301821924966</v>
      </c>
      <c r="BQ149" s="107">
        <f t="shared" si="444"/>
        <v>-2.2726301821924966</v>
      </c>
      <c r="BR149" s="107">
        <f t="shared" si="444"/>
        <v>-2.2726301821924966</v>
      </c>
      <c r="BS149" s="107">
        <f t="shared" si="444"/>
        <v>-2.2726301821924966</v>
      </c>
      <c r="BT149" s="107">
        <f t="shared" si="444"/>
        <v>-2.2726301821924966</v>
      </c>
      <c r="BU149" s="107">
        <f t="shared" si="444"/>
        <v>-2.2726301821924966</v>
      </c>
      <c r="BV149" s="107">
        <f t="shared" si="444"/>
        <v>-2.2726301821924966</v>
      </c>
      <c r="BW149" s="107">
        <f t="shared" si="444"/>
        <v>-2.3907507861592445</v>
      </c>
      <c r="BX149" s="107">
        <f t="shared" si="444"/>
        <v>-2.4048274470021331</v>
      </c>
      <c r="BY149" s="107">
        <f t="shared" si="444"/>
        <v>-2.4048274470021331</v>
      </c>
      <c r="BZ149" s="107">
        <f t="shared" si="444"/>
        <v>-2.4048274470021331</v>
      </c>
      <c r="CA149" s="107">
        <f t="shared" ref="CA149:CD149" si="445">IF(OR(CA54=0,CA58=0),"",(CA58-CA54)*100/CA54)</f>
        <v>-2.4048274470021331</v>
      </c>
      <c r="CB149" s="107">
        <f t="shared" si="445"/>
        <v>-1.9928335493111204</v>
      </c>
      <c r="CC149" s="107">
        <f t="shared" si="445"/>
        <v>-1.9928335493111204</v>
      </c>
      <c r="CD149" s="107">
        <f t="shared" si="445"/>
        <v>-1.9928335493111204</v>
      </c>
      <c r="CE149" s="107">
        <f t="shared" ref="CE149:CH149" si="446">IF(OR(CE54=0,CE58=0),"",(CE58-CE54)*100/CE54)</f>
        <v>-1.9928335493111204</v>
      </c>
      <c r="CF149" s="107">
        <f t="shared" si="446"/>
        <v>-1.9928335493111204</v>
      </c>
      <c r="CG149" s="107">
        <f t="shared" si="446"/>
        <v>-1.9928335493111204</v>
      </c>
      <c r="CH149" s="107" t="str">
        <f t="shared" si="446"/>
        <v/>
      </c>
    </row>
    <row r="150" spans="1:86" x14ac:dyDescent="0.3">
      <c r="A150" s="48" t="s">
        <v>144</v>
      </c>
      <c r="B150" s="58"/>
      <c r="C150" s="107"/>
      <c r="D150" s="106"/>
      <c r="E150" s="106"/>
      <c r="F150" s="106"/>
      <c r="G150" s="106"/>
      <c r="H150" s="106"/>
      <c r="I150" s="106"/>
      <c r="J150" s="106"/>
      <c r="K150" s="106"/>
      <c r="L150" s="106"/>
      <c r="M150" s="106"/>
      <c r="N150" s="106"/>
      <c r="O150" s="106"/>
      <c r="P150" s="106"/>
      <c r="Q150" s="106"/>
      <c r="R150" s="106"/>
      <c r="S150" s="106"/>
      <c r="T150" s="106"/>
      <c r="U150" s="106"/>
      <c r="V150" s="106"/>
      <c r="W150" s="106"/>
      <c r="X150" s="106"/>
      <c r="Y150" s="106"/>
      <c r="Z150" s="106"/>
      <c r="AA150" s="107"/>
      <c r="AB150" s="107"/>
      <c r="AC150" s="107"/>
      <c r="AD150" s="107"/>
      <c r="AE150" s="107"/>
      <c r="AF150" s="107"/>
      <c r="AG150" s="107"/>
      <c r="AH150" s="107"/>
      <c r="AI150" s="107"/>
      <c r="AJ150" s="107"/>
      <c r="AK150" s="107"/>
      <c r="AL150" s="107"/>
      <c r="AM150" s="107"/>
      <c r="AN150" s="107"/>
      <c r="AO150" s="107"/>
      <c r="AP150" s="107"/>
      <c r="AQ150" s="107"/>
      <c r="AR150" s="107"/>
      <c r="AS150" s="107"/>
      <c r="AT150" s="107"/>
      <c r="AU150" s="107"/>
      <c r="AV150" s="107"/>
      <c r="AW150" s="107"/>
      <c r="AX150" s="107" t="str">
        <f t="shared" ref="AX150:BZ150" si="447">IF(OR(AX55=0,AX59=0),"",(AX59-AX55)*100/AX55)</f>
        <v/>
      </c>
      <c r="AY150" s="107" t="str">
        <f t="shared" si="447"/>
        <v/>
      </c>
      <c r="AZ150" s="107" t="str">
        <f t="shared" si="447"/>
        <v/>
      </c>
      <c r="BA150" s="108">
        <f t="shared" si="447"/>
        <v>1.1288549025658507</v>
      </c>
      <c r="BB150" s="109">
        <f t="shared" si="447"/>
        <v>1.3065433206185442</v>
      </c>
      <c r="BC150" s="107">
        <f t="shared" si="447"/>
        <v>1.3759774287738609</v>
      </c>
      <c r="BD150" s="107">
        <f t="shared" si="447"/>
        <v>1.3759774287738609</v>
      </c>
      <c r="BE150" s="125">
        <f t="shared" si="447"/>
        <v>1.3710251488752727</v>
      </c>
      <c r="BF150" s="107">
        <f t="shared" si="447"/>
        <v>1.7508880548667096</v>
      </c>
      <c r="BG150" s="107">
        <f t="shared" si="447"/>
        <v>2.6146116422293124</v>
      </c>
      <c r="BH150" s="107">
        <f t="shared" si="447"/>
        <v>2.4248565301275948</v>
      </c>
      <c r="BI150" s="107">
        <f t="shared" si="447"/>
        <v>2.4248565301275948</v>
      </c>
      <c r="BJ150" s="107">
        <f t="shared" si="447"/>
        <v>2.4248565301275948</v>
      </c>
      <c r="BK150" s="107">
        <f t="shared" si="447"/>
        <v>2.2260048187248511</v>
      </c>
      <c r="BL150" s="107">
        <f t="shared" si="447"/>
        <v>2.1715764176633257</v>
      </c>
      <c r="BM150" s="107">
        <f t="shared" si="447"/>
        <v>2.1715764176633257</v>
      </c>
      <c r="BN150" s="107">
        <f t="shared" si="447"/>
        <v>2.171462423064535</v>
      </c>
      <c r="BO150" s="107">
        <f t="shared" si="447"/>
        <v>1.6956841782538465</v>
      </c>
      <c r="BP150" s="107">
        <f t="shared" si="447"/>
        <v>1.6843805524147943</v>
      </c>
      <c r="BQ150" s="107">
        <f t="shared" si="447"/>
        <v>1.6843805524147943</v>
      </c>
      <c r="BR150" s="107">
        <f t="shared" si="447"/>
        <v>1.6843805524147943</v>
      </c>
      <c r="BS150" s="107">
        <f t="shared" si="447"/>
        <v>1.6843805524147943</v>
      </c>
      <c r="BT150" s="107">
        <f t="shared" si="447"/>
        <v>1.6843805524147943</v>
      </c>
      <c r="BU150" s="107">
        <f t="shared" si="447"/>
        <v>1.6843805524147943</v>
      </c>
      <c r="BV150" s="107">
        <f t="shared" si="447"/>
        <v>1.6843805524147943</v>
      </c>
      <c r="BW150" s="107">
        <f t="shared" si="447"/>
        <v>2.3080068653173851</v>
      </c>
      <c r="BX150" s="107">
        <f t="shared" si="447"/>
        <v>2.2752628366918493</v>
      </c>
      <c r="BY150" s="107">
        <f t="shared" si="447"/>
        <v>2.2752628366918493</v>
      </c>
      <c r="BZ150" s="107">
        <f t="shared" si="447"/>
        <v>2.2752628366918493</v>
      </c>
      <c r="CA150" s="107">
        <f t="shared" ref="CA150:CD150" si="448">IF(OR(CA55=0,CA59=0),"",(CA59-CA55)*100/CA55)</f>
        <v>2.2752628366918493</v>
      </c>
      <c r="CB150" s="107">
        <f t="shared" si="448"/>
        <v>2.6825026275317456</v>
      </c>
      <c r="CC150" s="107">
        <f t="shared" si="448"/>
        <v>2.6825026275317456</v>
      </c>
      <c r="CD150" s="107">
        <f t="shared" si="448"/>
        <v>2.6825026275317456</v>
      </c>
      <c r="CE150" s="107">
        <f t="shared" ref="CE150:CH150" si="449">IF(OR(CE55=0,CE59=0),"",(CE59-CE55)*100/CE55)</f>
        <v>2.6825026275317456</v>
      </c>
      <c r="CF150" s="107">
        <f t="shared" si="449"/>
        <v>2.6825026275317456</v>
      </c>
      <c r="CG150" s="107">
        <f t="shared" si="449"/>
        <v>2.6825026275317456</v>
      </c>
      <c r="CH150" s="107" t="str">
        <f t="shared" si="449"/>
        <v/>
      </c>
    </row>
    <row r="151" spans="1:86" x14ac:dyDescent="0.3">
      <c r="A151" s="49" t="s">
        <v>145</v>
      </c>
      <c r="B151" s="59"/>
      <c r="C151" s="111"/>
      <c r="D151" s="110"/>
      <c r="E151" s="110"/>
      <c r="F151" s="110"/>
      <c r="G151" s="110"/>
      <c r="H151" s="110"/>
      <c r="I151" s="110"/>
      <c r="J151" s="110"/>
      <c r="K151" s="110"/>
      <c r="L151" s="110"/>
      <c r="M151" s="110"/>
      <c r="N151" s="110"/>
      <c r="O151" s="110"/>
      <c r="P151" s="110"/>
      <c r="Q151" s="110"/>
      <c r="R151" s="110"/>
      <c r="S151" s="110"/>
      <c r="T151" s="110"/>
      <c r="U151" s="110"/>
      <c r="V151" s="110"/>
      <c r="W151" s="110"/>
      <c r="X151" s="110"/>
      <c r="Y151" s="110"/>
      <c r="Z151" s="110"/>
      <c r="AA151" s="111"/>
      <c r="AB151" s="111"/>
      <c r="AC151" s="111"/>
      <c r="AD151" s="111"/>
      <c r="AE151" s="111"/>
      <c r="AF151" s="111"/>
      <c r="AG151" s="111"/>
      <c r="AH151" s="111"/>
      <c r="AI151" s="111"/>
      <c r="AJ151" s="111"/>
      <c r="AK151" s="111"/>
      <c r="AL151" s="111"/>
      <c r="AM151" s="111"/>
      <c r="AN151" s="111"/>
      <c r="AO151" s="111"/>
      <c r="AP151" s="111"/>
      <c r="AQ151" s="111"/>
      <c r="AR151" s="111"/>
      <c r="AS151" s="111"/>
      <c r="AT151" s="111"/>
      <c r="AU151" s="111"/>
      <c r="AV151" s="111"/>
      <c r="AW151" s="111"/>
      <c r="AX151" s="111" t="str">
        <f t="shared" ref="AX151:BZ151" si="450">IF(OR(AX56=0,AX60=0),"",(AX60-AX56)*100/AX56)</f>
        <v/>
      </c>
      <c r="AY151" s="111" t="str">
        <f t="shared" si="450"/>
        <v/>
      </c>
      <c r="AZ151" s="111" t="str">
        <f t="shared" si="450"/>
        <v/>
      </c>
      <c r="BA151" s="111" t="str">
        <f t="shared" si="450"/>
        <v/>
      </c>
      <c r="BB151" s="112">
        <f t="shared" si="450"/>
        <v>-0.95843956972027911</v>
      </c>
      <c r="BC151" s="126">
        <f t="shared" si="450"/>
        <v>-0.7781937010517147</v>
      </c>
      <c r="BD151" s="111">
        <f t="shared" si="450"/>
        <v>-0.7781937010517147</v>
      </c>
      <c r="BE151" s="111">
        <f t="shared" si="450"/>
        <v>-0.75891390151446814</v>
      </c>
      <c r="BF151" s="127">
        <f t="shared" si="450"/>
        <v>-0.28731070319069663</v>
      </c>
      <c r="BG151" s="111">
        <f t="shared" si="450"/>
        <v>-0.79074269035434253</v>
      </c>
      <c r="BH151" s="111">
        <f t="shared" si="450"/>
        <v>-1.0759282084493496</v>
      </c>
      <c r="BI151" s="111">
        <f t="shared" si="450"/>
        <v>-1.0759282084493496</v>
      </c>
      <c r="BJ151" s="111">
        <f t="shared" si="450"/>
        <v>-1.0759282084493496</v>
      </c>
      <c r="BK151" s="111">
        <f t="shared" si="450"/>
        <v>-0.4959109223046469</v>
      </c>
      <c r="BL151" s="111">
        <f t="shared" si="450"/>
        <v>-0.4959109223046469</v>
      </c>
      <c r="BM151" s="111">
        <f t="shared" si="450"/>
        <v>-0.4959109223046469</v>
      </c>
      <c r="BN151" s="111">
        <f t="shared" si="450"/>
        <v>-0.49591967105441415</v>
      </c>
      <c r="BO151" s="111">
        <f t="shared" si="450"/>
        <v>-0.39559440160368375</v>
      </c>
      <c r="BP151" s="111">
        <f t="shared" si="450"/>
        <v>-0.40614554065959008</v>
      </c>
      <c r="BQ151" s="111">
        <f t="shared" si="450"/>
        <v>-0.40614554065959008</v>
      </c>
      <c r="BR151" s="111">
        <f t="shared" si="450"/>
        <v>-0.40614554065959008</v>
      </c>
      <c r="BS151" s="111">
        <f t="shared" si="450"/>
        <v>-0.40614554065959008</v>
      </c>
      <c r="BT151" s="111">
        <f t="shared" si="450"/>
        <v>-0.40614554065959008</v>
      </c>
      <c r="BU151" s="111">
        <f t="shared" si="450"/>
        <v>-0.40614554065959008</v>
      </c>
      <c r="BV151" s="111">
        <f t="shared" si="450"/>
        <v>-0.40614554065959008</v>
      </c>
      <c r="BW151" s="111">
        <f t="shared" si="450"/>
        <v>-0.50931600335707361</v>
      </c>
      <c r="BX151" s="111">
        <f t="shared" si="450"/>
        <v>-0.525901566999873</v>
      </c>
      <c r="BY151" s="111">
        <f t="shared" si="450"/>
        <v>-0.525901566999873</v>
      </c>
      <c r="BZ151" s="111">
        <f t="shared" si="450"/>
        <v>-0.525901566999873</v>
      </c>
      <c r="CA151" s="111">
        <f t="shared" ref="CA151:CD151" si="451">IF(OR(CA56=0,CA60=0),"",(CA60-CA56)*100/CA56)</f>
        <v>-0.525901566999873</v>
      </c>
      <c r="CB151" s="111">
        <f t="shared" si="451"/>
        <v>-0.56112367696838927</v>
      </c>
      <c r="CC151" s="111">
        <f t="shared" si="451"/>
        <v>-0.56112367696838927</v>
      </c>
      <c r="CD151" s="111">
        <f t="shared" si="451"/>
        <v>-0.56112367696838927</v>
      </c>
      <c r="CE151" s="111">
        <f t="shared" ref="CE151:CH151" si="452">IF(OR(CE56=0,CE60=0),"",(CE60-CE56)*100/CE56)</f>
        <v>-0.56112367696838927</v>
      </c>
      <c r="CF151" s="111">
        <f t="shared" si="452"/>
        <v>-0.56112367696838927</v>
      </c>
      <c r="CG151" s="111">
        <f t="shared" si="452"/>
        <v>-0.56112367696838927</v>
      </c>
      <c r="CH151" s="111" t="str">
        <f t="shared" si="452"/>
        <v/>
      </c>
    </row>
    <row r="152" spans="1:86" x14ac:dyDescent="0.3">
      <c r="A152" s="48" t="s">
        <v>146</v>
      </c>
      <c r="B152" s="58"/>
      <c r="C152" s="107"/>
      <c r="D152" s="106"/>
      <c r="E152" s="106"/>
      <c r="F152" s="106"/>
      <c r="G152" s="106"/>
      <c r="H152" s="106"/>
      <c r="I152" s="106"/>
      <c r="J152" s="106"/>
      <c r="K152" s="106"/>
      <c r="L152" s="106"/>
      <c r="M152" s="106"/>
      <c r="N152" s="106"/>
      <c r="O152" s="106"/>
      <c r="P152" s="106"/>
      <c r="Q152" s="106"/>
      <c r="R152" s="106"/>
      <c r="S152" s="106"/>
      <c r="T152" s="106"/>
      <c r="U152" s="106"/>
      <c r="V152" s="106"/>
      <c r="W152" s="106"/>
      <c r="X152" s="106"/>
      <c r="Y152" s="106"/>
      <c r="Z152" s="106"/>
      <c r="AA152" s="107"/>
      <c r="AB152" s="107"/>
      <c r="AC152" s="107"/>
      <c r="AD152" s="107"/>
      <c r="AE152" s="107"/>
      <c r="AF152" s="107"/>
      <c r="AG152" s="107"/>
      <c r="AH152" s="107"/>
      <c r="AI152" s="107"/>
      <c r="AJ152" s="107"/>
      <c r="AK152" s="107"/>
      <c r="AL152" s="107"/>
      <c r="AM152" s="107"/>
      <c r="AN152" s="107"/>
      <c r="AO152" s="107"/>
      <c r="AP152" s="107"/>
      <c r="AQ152" s="107"/>
      <c r="AR152" s="107"/>
      <c r="AS152" s="107"/>
      <c r="AT152" s="107"/>
      <c r="AU152" s="107"/>
      <c r="AV152" s="107"/>
      <c r="AW152" s="107"/>
      <c r="AX152" s="107" t="str">
        <f t="shared" ref="AX152:BZ152" si="453">IF(OR(AX57=0,AX61=0),"",(AX61-AX57)*100/AX57)</f>
        <v/>
      </c>
      <c r="AY152" s="107" t="str">
        <f t="shared" si="453"/>
        <v/>
      </c>
      <c r="AZ152" s="107" t="str">
        <f t="shared" si="453"/>
        <v/>
      </c>
      <c r="BA152" s="107" t="str">
        <f t="shared" si="453"/>
        <v/>
      </c>
      <c r="BB152" s="107" t="str">
        <f t="shared" si="453"/>
        <v/>
      </c>
      <c r="BC152" s="108">
        <f t="shared" si="453"/>
        <v>3.1039030438249164</v>
      </c>
      <c r="BD152" s="109">
        <f t="shared" si="453"/>
        <v>2.8185369822486783</v>
      </c>
      <c r="BE152" s="107">
        <f t="shared" si="453"/>
        <v>2.8399846541240974</v>
      </c>
      <c r="BF152" s="107">
        <f t="shared" si="453"/>
        <v>2.2611846315112802</v>
      </c>
      <c r="BG152" s="125">
        <f t="shared" si="453"/>
        <v>3.5084867548915928</v>
      </c>
      <c r="BH152" s="107">
        <f t="shared" si="453"/>
        <v>3.6635664628258504</v>
      </c>
      <c r="BI152" s="107">
        <f t="shared" si="453"/>
        <v>3.6635664628258504</v>
      </c>
      <c r="BJ152" s="107">
        <f t="shared" si="453"/>
        <v>3.7767037985088856</v>
      </c>
      <c r="BK152" s="107">
        <f t="shared" si="453"/>
        <v>4.2302813355442002</v>
      </c>
      <c r="BL152" s="107">
        <f t="shared" si="453"/>
        <v>4.2302813355442002</v>
      </c>
      <c r="BM152" s="107">
        <f t="shared" si="453"/>
        <v>4.2302813355442002</v>
      </c>
      <c r="BN152" s="107">
        <f t="shared" si="453"/>
        <v>4.2303187278005465</v>
      </c>
      <c r="BO152" s="107">
        <f t="shared" si="453"/>
        <v>3.5606470898972566</v>
      </c>
      <c r="BP152" s="107">
        <f t="shared" si="453"/>
        <v>3.4916559285490623</v>
      </c>
      <c r="BQ152" s="107">
        <f t="shared" si="453"/>
        <v>3.4916559285490623</v>
      </c>
      <c r="BR152" s="107">
        <f t="shared" si="453"/>
        <v>3.4916559285490623</v>
      </c>
      <c r="BS152" s="107">
        <f t="shared" si="453"/>
        <v>3.4916559285490623</v>
      </c>
      <c r="BT152" s="107">
        <f t="shared" si="453"/>
        <v>3.4916559285490623</v>
      </c>
      <c r="BU152" s="107">
        <f t="shared" si="453"/>
        <v>3.4916559285490623</v>
      </c>
      <c r="BV152" s="107">
        <f t="shared" si="453"/>
        <v>3.4916559285490623</v>
      </c>
      <c r="BW152" s="107">
        <f t="shared" si="453"/>
        <v>3.731764415579796</v>
      </c>
      <c r="BX152" s="107">
        <f t="shared" si="453"/>
        <v>3.7381269532116153</v>
      </c>
      <c r="BY152" s="107">
        <f t="shared" si="453"/>
        <v>3.7381269532116153</v>
      </c>
      <c r="BZ152" s="107">
        <f t="shared" si="453"/>
        <v>3.7381269532116153</v>
      </c>
      <c r="CA152" s="107">
        <f t="shared" ref="CA152:CD152" si="454">IF(OR(CA57=0,CA61=0),"",(CA61-CA57)*100/CA57)</f>
        <v>3.7381269532116153</v>
      </c>
      <c r="CB152" s="107">
        <f t="shared" si="454"/>
        <v>3.9029454815925297</v>
      </c>
      <c r="CC152" s="107">
        <f t="shared" si="454"/>
        <v>3.9029454815925297</v>
      </c>
      <c r="CD152" s="107">
        <f t="shared" si="454"/>
        <v>3.9029454815925297</v>
      </c>
      <c r="CE152" s="107">
        <f t="shared" ref="CE152:CH152" si="455">IF(OR(CE57=0,CE61=0),"",(CE61-CE57)*100/CE57)</f>
        <v>3.9029454815925297</v>
      </c>
      <c r="CF152" s="107">
        <f t="shared" si="455"/>
        <v>3.9029454815925297</v>
      </c>
      <c r="CG152" s="107">
        <f t="shared" si="455"/>
        <v>3.9029454815925297</v>
      </c>
      <c r="CH152" s="107" t="str">
        <f t="shared" si="455"/>
        <v/>
      </c>
    </row>
    <row r="153" spans="1:86" x14ac:dyDescent="0.3">
      <c r="A153" s="48" t="s">
        <v>147</v>
      </c>
      <c r="B153" s="58"/>
      <c r="C153" s="107"/>
      <c r="D153" s="106"/>
      <c r="E153" s="106"/>
      <c r="F153" s="106"/>
      <c r="G153" s="106"/>
      <c r="H153" s="106"/>
      <c r="I153" s="106"/>
      <c r="J153" s="106"/>
      <c r="K153" s="106"/>
      <c r="L153" s="106"/>
      <c r="M153" s="106"/>
      <c r="N153" s="106"/>
      <c r="O153" s="106"/>
      <c r="P153" s="106"/>
      <c r="Q153" s="106"/>
      <c r="R153" s="106"/>
      <c r="S153" s="106"/>
      <c r="T153" s="106"/>
      <c r="U153" s="106"/>
      <c r="V153" s="106"/>
      <c r="W153" s="106"/>
      <c r="X153" s="106"/>
      <c r="Y153" s="106"/>
      <c r="Z153" s="106"/>
      <c r="AA153" s="107"/>
      <c r="AB153" s="107"/>
      <c r="AC153" s="107"/>
      <c r="AD153" s="107"/>
      <c r="AE153" s="107"/>
      <c r="AF153" s="107"/>
      <c r="AG153" s="107"/>
      <c r="AH153" s="107"/>
      <c r="AI153" s="107"/>
      <c r="AJ153" s="107"/>
      <c r="AK153" s="107"/>
      <c r="AL153" s="107"/>
      <c r="AM153" s="107"/>
      <c r="AN153" s="107"/>
      <c r="AO153" s="107"/>
      <c r="AP153" s="107"/>
      <c r="AQ153" s="107"/>
      <c r="AR153" s="107"/>
      <c r="AS153" s="107"/>
      <c r="AT153" s="107"/>
      <c r="AU153" s="107"/>
      <c r="AV153" s="107"/>
      <c r="AW153" s="107"/>
      <c r="AX153" s="107" t="str">
        <f t="shared" ref="AX153:BZ153" si="456">IF(OR(AX58=0,AX62=0),"",(AX62-AX58)*100/AX58)</f>
        <v/>
      </c>
      <c r="AY153" s="107" t="str">
        <f t="shared" si="456"/>
        <v/>
      </c>
      <c r="AZ153" s="107" t="str">
        <f t="shared" si="456"/>
        <v/>
      </c>
      <c r="BA153" s="107" t="str">
        <f t="shared" si="456"/>
        <v/>
      </c>
      <c r="BB153" s="107" t="str">
        <f t="shared" si="456"/>
        <v/>
      </c>
      <c r="BC153" s="107" t="str">
        <f t="shared" si="456"/>
        <v/>
      </c>
      <c r="BD153" s="108">
        <f t="shared" si="456"/>
        <v>-1.0361457002014063</v>
      </c>
      <c r="BE153" s="109">
        <f t="shared" si="456"/>
        <v>-0.45288054216502005</v>
      </c>
      <c r="BF153" s="107">
        <f t="shared" si="456"/>
        <v>-1.2752153059114624</v>
      </c>
      <c r="BG153" s="107">
        <f t="shared" si="456"/>
        <v>-0.22087777100994596</v>
      </c>
      <c r="BH153" s="125">
        <f t="shared" si="456"/>
        <v>-8.2050746785247555E-2</v>
      </c>
      <c r="BI153" s="107">
        <f t="shared" si="456"/>
        <v>-8.2050746785247555E-2</v>
      </c>
      <c r="BJ153" s="107">
        <f t="shared" si="456"/>
        <v>-0.25554012614648397</v>
      </c>
      <c r="BK153" s="107">
        <f t="shared" si="456"/>
        <v>-0.10354085372920069</v>
      </c>
      <c r="BL153" s="107">
        <f t="shared" si="456"/>
        <v>-0.10354085372920069</v>
      </c>
      <c r="BM153" s="107">
        <f t="shared" si="456"/>
        <v>-0.10354085372920069</v>
      </c>
      <c r="BN153" s="107">
        <f t="shared" si="456"/>
        <v>-0.10354023000719753</v>
      </c>
      <c r="BO153" s="107">
        <f t="shared" si="456"/>
        <v>-1.1031771359679103</v>
      </c>
      <c r="BP153" s="107">
        <f t="shared" si="456"/>
        <v>-1.1060568405730191</v>
      </c>
      <c r="BQ153" s="107">
        <f t="shared" si="456"/>
        <v>-1.1060568405730191</v>
      </c>
      <c r="BR153" s="107">
        <f t="shared" si="456"/>
        <v>-1.1060568405730191</v>
      </c>
      <c r="BS153" s="107">
        <f t="shared" si="456"/>
        <v>-1.1060568405730191</v>
      </c>
      <c r="BT153" s="107">
        <f t="shared" si="456"/>
        <v>-1.1060568405730191</v>
      </c>
      <c r="BU153" s="107">
        <f t="shared" si="456"/>
        <v>-1.1060568405730191</v>
      </c>
      <c r="BV153" s="107">
        <f t="shared" si="456"/>
        <v>-1.1060568405730191</v>
      </c>
      <c r="BW153" s="107">
        <f t="shared" si="456"/>
        <v>-0.38960787141179015</v>
      </c>
      <c r="BX153" s="107">
        <f t="shared" si="456"/>
        <v>-0.4603540777195127</v>
      </c>
      <c r="BY153" s="107">
        <f t="shared" si="456"/>
        <v>-0.4603540777195127</v>
      </c>
      <c r="BZ153" s="107">
        <f t="shared" si="456"/>
        <v>-0.4603540777195127</v>
      </c>
      <c r="CA153" s="107">
        <f t="shared" ref="CA153:CD153" si="457">IF(OR(CA58=0,CA62=0),"",(CA62-CA58)*100/CA58)</f>
        <v>-0.4603540777195127</v>
      </c>
      <c r="CB153" s="107">
        <f t="shared" si="457"/>
        <v>-0.89334644210930469</v>
      </c>
      <c r="CC153" s="107">
        <f t="shared" si="457"/>
        <v>-0.89334644210930469</v>
      </c>
      <c r="CD153" s="107">
        <f t="shared" si="457"/>
        <v>-0.89334644210930469</v>
      </c>
      <c r="CE153" s="107">
        <f t="shared" ref="CE153:CH153" si="458">IF(OR(CE58=0,CE62=0),"",(CE62-CE58)*100/CE58)</f>
        <v>-0.89334644210930469</v>
      </c>
      <c r="CF153" s="107">
        <f t="shared" si="458"/>
        <v>-0.89334644210930469</v>
      </c>
      <c r="CG153" s="107">
        <f t="shared" si="458"/>
        <v>-0.89334644210930469</v>
      </c>
      <c r="CH153" s="107" t="str">
        <f t="shared" si="458"/>
        <v/>
      </c>
    </row>
    <row r="154" spans="1:86" x14ac:dyDescent="0.3">
      <c r="A154" s="48" t="s">
        <v>148</v>
      </c>
      <c r="B154" s="58"/>
      <c r="C154" s="107"/>
      <c r="D154" s="106"/>
      <c r="E154" s="106"/>
      <c r="F154" s="106"/>
      <c r="G154" s="106"/>
      <c r="H154" s="106"/>
      <c r="I154" s="106"/>
      <c r="J154" s="106"/>
      <c r="K154" s="106"/>
      <c r="L154" s="106"/>
      <c r="M154" s="106"/>
      <c r="N154" s="106"/>
      <c r="O154" s="106"/>
      <c r="P154" s="106"/>
      <c r="Q154" s="106"/>
      <c r="R154" s="106"/>
      <c r="S154" s="106"/>
      <c r="T154" s="106"/>
      <c r="U154" s="106"/>
      <c r="V154" s="106"/>
      <c r="W154" s="106"/>
      <c r="X154" s="106"/>
      <c r="Y154" s="106"/>
      <c r="Z154" s="106"/>
      <c r="AA154" s="107"/>
      <c r="AB154" s="107"/>
      <c r="AC154" s="107"/>
      <c r="AD154" s="107"/>
      <c r="AE154" s="107"/>
      <c r="AF154" s="107"/>
      <c r="AG154" s="107"/>
      <c r="AH154" s="107"/>
      <c r="AI154" s="107"/>
      <c r="AJ154" s="107"/>
      <c r="AK154" s="107"/>
      <c r="AL154" s="107"/>
      <c r="AM154" s="107"/>
      <c r="AN154" s="107"/>
      <c r="AO154" s="107"/>
      <c r="AP154" s="107"/>
      <c r="AQ154" s="107"/>
      <c r="AR154" s="107"/>
      <c r="AS154" s="107"/>
      <c r="AT154" s="107"/>
      <c r="AU154" s="107"/>
      <c r="AV154" s="107"/>
      <c r="AW154" s="107"/>
      <c r="AX154" s="107" t="str">
        <f t="shared" ref="AX154:BZ154" si="459">IF(OR(AX59=0,AX63=0),"",(AX63-AX59)*100/AX59)</f>
        <v/>
      </c>
      <c r="AY154" s="107" t="str">
        <f t="shared" si="459"/>
        <v/>
      </c>
      <c r="AZ154" s="107" t="str">
        <f t="shared" si="459"/>
        <v/>
      </c>
      <c r="BA154" s="107" t="str">
        <f t="shared" si="459"/>
        <v/>
      </c>
      <c r="BB154" s="107" t="str">
        <f t="shared" si="459"/>
        <v/>
      </c>
      <c r="BC154" s="107" t="str">
        <f t="shared" si="459"/>
        <v/>
      </c>
      <c r="BD154" s="107" t="str">
        <f t="shared" si="459"/>
        <v/>
      </c>
      <c r="BE154" s="108">
        <f t="shared" si="459"/>
        <v>-1.1255336392947812</v>
      </c>
      <c r="BF154" s="109">
        <f t="shared" si="459"/>
        <v>-0.92477200233021073</v>
      </c>
      <c r="BG154" s="107">
        <f t="shared" si="459"/>
        <v>-1.3948923396769282</v>
      </c>
      <c r="BH154" s="107">
        <f t="shared" si="459"/>
        <v>-1.2122137996061115</v>
      </c>
      <c r="BI154" s="125">
        <f t="shared" si="459"/>
        <v>-1.2122137996061115</v>
      </c>
      <c r="BJ154" s="107">
        <f t="shared" si="459"/>
        <v>-1.2937278386000783</v>
      </c>
      <c r="BK154" s="107">
        <f t="shared" si="459"/>
        <v>-1.0672197429487109</v>
      </c>
      <c r="BL154" s="107">
        <f t="shared" si="459"/>
        <v>-1.0672197429487109</v>
      </c>
      <c r="BM154" s="107">
        <f t="shared" si="459"/>
        <v>-1.0672197429487109</v>
      </c>
      <c r="BN154" s="107">
        <f t="shared" si="459"/>
        <v>-1.0600396338066231</v>
      </c>
      <c r="BO154" s="107">
        <f t="shared" si="459"/>
        <v>-2.0165069020975066</v>
      </c>
      <c r="BP154" s="107">
        <f t="shared" si="459"/>
        <v>-2.0130308092082663</v>
      </c>
      <c r="BQ154" s="107">
        <f t="shared" si="459"/>
        <v>-2.0130308092082663</v>
      </c>
      <c r="BR154" s="107">
        <f t="shared" si="459"/>
        <v>-2.0130308092082663</v>
      </c>
      <c r="BS154" s="107">
        <f t="shared" si="459"/>
        <v>-2.0130308092082663</v>
      </c>
      <c r="BT154" s="107">
        <f t="shared" si="459"/>
        <v>-2.0130308092082663</v>
      </c>
      <c r="BU154" s="107">
        <f t="shared" si="459"/>
        <v>-2.0130308092082663</v>
      </c>
      <c r="BV154" s="107">
        <f t="shared" si="459"/>
        <v>-2.0130308092082663</v>
      </c>
      <c r="BW154" s="107">
        <f t="shared" si="459"/>
        <v>-0.82400739644622867</v>
      </c>
      <c r="BX154" s="107">
        <f t="shared" si="459"/>
        <v>-0.80965105945230731</v>
      </c>
      <c r="BY154" s="107">
        <f t="shared" si="459"/>
        <v>-0.80965105945230731</v>
      </c>
      <c r="BZ154" s="107">
        <f t="shared" si="459"/>
        <v>-0.80965105945230731</v>
      </c>
      <c r="CA154" s="107">
        <f t="shared" ref="CA154:CD154" si="460">IF(OR(CA59=0,CA63=0),"",(CA63-CA59)*100/CA59)</f>
        <v>-0.80965105945230731</v>
      </c>
      <c r="CB154" s="107">
        <f t="shared" si="460"/>
        <v>-1.1157831555296109</v>
      </c>
      <c r="CC154" s="107">
        <f t="shared" si="460"/>
        <v>-1.1157831555296109</v>
      </c>
      <c r="CD154" s="107">
        <f t="shared" si="460"/>
        <v>-1.1157831555296109</v>
      </c>
      <c r="CE154" s="107">
        <f t="shared" ref="CE154:CH154" si="461">IF(OR(CE59=0,CE63=0),"",(CE63-CE59)*100/CE59)</f>
        <v>-1.1157831555296109</v>
      </c>
      <c r="CF154" s="107">
        <f t="shared" si="461"/>
        <v>-1.1157831555296109</v>
      </c>
      <c r="CG154" s="107">
        <f t="shared" si="461"/>
        <v>-1.1157831555296109</v>
      </c>
      <c r="CH154" s="107" t="str">
        <f t="shared" si="461"/>
        <v/>
      </c>
    </row>
    <row r="155" spans="1:86" x14ac:dyDescent="0.3">
      <c r="A155" s="49" t="s">
        <v>149</v>
      </c>
      <c r="B155" s="59"/>
      <c r="C155" s="111"/>
      <c r="D155" s="110"/>
      <c r="E155" s="110"/>
      <c r="F155" s="110"/>
      <c r="G155" s="110"/>
      <c r="H155" s="110"/>
      <c r="I155" s="110"/>
      <c r="J155" s="110"/>
      <c r="K155" s="110"/>
      <c r="L155" s="110"/>
      <c r="M155" s="110"/>
      <c r="N155" s="110"/>
      <c r="O155" s="110"/>
      <c r="P155" s="110"/>
      <c r="Q155" s="110"/>
      <c r="R155" s="110"/>
      <c r="S155" s="110"/>
      <c r="T155" s="110"/>
      <c r="U155" s="110"/>
      <c r="V155" s="110"/>
      <c r="W155" s="110"/>
      <c r="X155" s="110"/>
      <c r="Y155" s="110"/>
      <c r="Z155" s="110"/>
      <c r="AA155" s="111"/>
      <c r="AB155" s="111"/>
      <c r="AC155" s="111"/>
      <c r="AD155" s="111"/>
      <c r="AE155" s="111"/>
      <c r="AF155" s="111"/>
      <c r="AG155" s="111"/>
      <c r="AH155" s="111"/>
      <c r="AI155" s="111"/>
      <c r="AJ155" s="111"/>
      <c r="AK155" s="111"/>
      <c r="AL155" s="111"/>
      <c r="AM155" s="111"/>
      <c r="AN155" s="111"/>
      <c r="AO155" s="111"/>
      <c r="AP155" s="111"/>
      <c r="AQ155" s="111"/>
      <c r="AR155" s="111"/>
      <c r="AS155" s="111"/>
      <c r="AT155" s="111"/>
      <c r="AU155" s="111"/>
      <c r="AV155" s="111"/>
      <c r="AW155" s="111"/>
      <c r="AX155" s="111" t="str">
        <f t="shared" ref="AX155:BZ155" si="462">IF(OR(AX60=0,AX64=0),"",(AX64-AX60)*100/AX60)</f>
        <v/>
      </c>
      <c r="AY155" s="111" t="str">
        <f t="shared" si="462"/>
        <v/>
      </c>
      <c r="AZ155" s="111" t="str">
        <f t="shared" si="462"/>
        <v/>
      </c>
      <c r="BA155" s="111" t="str">
        <f t="shared" si="462"/>
        <v/>
      </c>
      <c r="BB155" s="111" t="str">
        <f t="shared" si="462"/>
        <v/>
      </c>
      <c r="BC155" s="111" t="str">
        <f t="shared" si="462"/>
        <v/>
      </c>
      <c r="BD155" s="111" t="str">
        <f t="shared" si="462"/>
        <v/>
      </c>
      <c r="BE155" s="111" t="str">
        <f t="shared" si="462"/>
        <v/>
      </c>
      <c r="BF155" s="112">
        <f t="shared" si="462"/>
        <v>-3.0901176886785389</v>
      </c>
      <c r="BG155" s="126">
        <f t="shared" si="462"/>
        <v>-3.4662465426636775</v>
      </c>
      <c r="BH155" s="111">
        <f t="shared" si="462"/>
        <v>-3.1879520083323727</v>
      </c>
      <c r="BI155" s="111">
        <f t="shared" si="462"/>
        <v>-3.1879520083323727</v>
      </c>
      <c r="BJ155" s="127">
        <f t="shared" si="462"/>
        <v>-3.0743078802205654</v>
      </c>
      <c r="BK155" s="111">
        <f t="shared" si="462"/>
        <v>-3.5913651476235531</v>
      </c>
      <c r="BL155" s="111">
        <f t="shared" si="462"/>
        <v>-3.5913651476235531</v>
      </c>
      <c r="BM155" s="111">
        <f t="shared" si="462"/>
        <v>-3.5913651476235531</v>
      </c>
      <c r="BN155" s="111">
        <f t="shared" si="462"/>
        <v>-3.5564836531309525</v>
      </c>
      <c r="BO155" s="111">
        <f t="shared" si="462"/>
        <v>-3.92274660469459</v>
      </c>
      <c r="BP155" s="111">
        <f t="shared" si="462"/>
        <v>-3.9389123061136746</v>
      </c>
      <c r="BQ155" s="111">
        <f t="shared" si="462"/>
        <v>-3.9389123061136746</v>
      </c>
      <c r="BR155" s="111">
        <f t="shared" si="462"/>
        <v>-3.9389123061136746</v>
      </c>
      <c r="BS155" s="111">
        <f t="shared" si="462"/>
        <v>-3.9389123061136746</v>
      </c>
      <c r="BT155" s="111">
        <f t="shared" si="462"/>
        <v>-3.9389123061136746</v>
      </c>
      <c r="BU155" s="111">
        <f t="shared" si="462"/>
        <v>-3.9389123061136746</v>
      </c>
      <c r="BV155" s="111">
        <f t="shared" si="462"/>
        <v>-3.9389123061136746</v>
      </c>
      <c r="BW155" s="111">
        <f t="shared" si="462"/>
        <v>-3.5037188107931971</v>
      </c>
      <c r="BX155" s="111">
        <f t="shared" si="462"/>
        <v>-3.4720750458549787</v>
      </c>
      <c r="BY155" s="111">
        <f t="shared" si="462"/>
        <v>-3.4720750458549787</v>
      </c>
      <c r="BZ155" s="111">
        <f t="shared" si="462"/>
        <v>-3.4720750458549787</v>
      </c>
      <c r="CA155" s="111">
        <f t="shared" ref="CA155:CD155" si="463">IF(OR(CA60=0,CA64=0),"",(CA64-CA60)*100/CA60)</f>
        <v>-3.4720750458549787</v>
      </c>
      <c r="CB155" s="111">
        <f t="shared" si="463"/>
        <v>-3.3284530398898133</v>
      </c>
      <c r="CC155" s="111">
        <f t="shared" si="463"/>
        <v>-3.3284530398898133</v>
      </c>
      <c r="CD155" s="111">
        <f t="shared" si="463"/>
        <v>-3.3284530398898133</v>
      </c>
      <c r="CE155" s="111">
        <f t="shared" ref="CE155:CH155" si="464">IF(OR(CE60=0,CE64=0),"",(CE64-CE60)*100/CE60)</f>
        <v>-3.3284530398898133</v>
      </c>
      <c r="CF155" s="111">
        <f t="shared" si="464"/>
        <v>-3.3284530398898133</v>
      </c>
      <c r="CG155" s="111">
        <f t="shared" si="464"/>
        <v>-3.3284530398898133</v>
      </c>
      <c r="CH155" s="111" t="str">
        <f t="shared" si="464"/>
        <v/>
      </c>
    </row>
    <row r="156" spans="1:86" x14ac:dyDescent="0.3">
      <c r="A156" s="48" t="s">
        <v>150</v>
      </c>
      <c r="B156" s="58"/>
      <c r="C156" s="107"/>
      <c r="D156" s="106"/>
      <c r="E156" s="106"/>
      <c r="F156" s="106"/>
      <c r="G156" s="106"/>
      <c r="H156" s="106"/>
      <c r="I156" s="106"/>
      <c r="J156" s="106"/>
      <c r="K156" s="106"/>
      <c r="L156" s="106"/>
      <c r="M156" s="106"/>
      <c r="N156" s="106"/>
      <c r="O156" s="106"/>
      <c r="P156" s="106"/>
      <c r="Q156" s="106"/>
      <c r="R156" s="106"/>
      <c r="S156" s="106"/>
      <c r="T156" s="106"/>
      <c r="U156" s="106"/>
      <c r="V156" s="106"/>
      <c r="W156" s="106"/>
      <c r="X156" s="106"/>
      <c r="Y156" s="106"/>
      <c r="Z156" s="106"/>
      <c r="AA156" s="107"/>
      <c r="AB156" s="107"/>
      <c r="AC156" s="107"/>
      <c r="AD156" s="107"/>
      <c r="AE156" s="107"/>
      <c r="AF156" s="107"/>
      <c r="AG156" s="107"/>
      <c r="AH156" s="107"/>
      <c r="AI156" s="107"/>
      <c r="AJ156" s="107"/>
      <c r="AK156" s="107"/>
      <c r="AL156" s="107"/>
      <c r="AM156" s="107"/>
      <c r="AN156" s="107"/>
      <c r="AO156" s="107"/>
      <c r="AP156" s="107"/>
      <c r="AQ156" s="107"/>
      <c r="AR156" s="107"/>
      <c r="AS156" s="107"/>
      <c r="AT156" s="107"/>
      <c r="AU156" s="107"/>
      <c r="AV156" s="107"/>
      <c r="AW156" s="107"/>
      <c r="AX156" s="107" t="str">
        <f t="shared" ref="AX156:BZ156" si="465">IF(OR(AX61=0,AX65=0),"",(AX65-AX61)*100/AX61)</f>
        <v/>
      </c>
      <c r="AY156" s="107" t="str">
        <f t="shared" si="465"/>
        <v/>
      </c>
      <c r="AZ156" s="107" t="str">
        <f t="shared" si="465"/>
        <v/>
      </c>
      <c r="BA156" s="107" t="str">
        <f t="shared" si="465"/>
        <v/>
      </c>
      <c r="BB156" s="107" t="str">
        <f t="shared" si="465"/>
        <v/>
      </c>
      <c r="BC156" s="107" t="str">
        <f t="shared" si="465"/>
        <v/>
      </c>
      <c r="BD156" s="107" t="str">
        <f t="shared" si="465"/>
        <v/>
      </c>
      <c r="BE156" s="107" t="str">
        <f t="shared" si="465"/>
        <v/>
      </c>
      <c r="BF156" s="107" t="str">
        <f t="shared" si="465"/>
        <v/>
      </c>
      <c r="BG156" s="108">
        <f t="shared" si="465"/>
        <v>-7.5364530410903665</v>
      </c>
      <c r="BH156" s="109">
        <f t="shared" si="465"/>
        <v>-7.7965610080201984</v>
      </c>
      <c r="BI156" s="107">
        <f t="shared" si="465"/>
        <v>-7.4433840717687589</v>
      </c>
      <c r="BJ156" s="107">
        <f t="shared" si="465"/>
        <v>-8.0574926064717403</v>
      </c>
      <c r="BK156" s="125">
        <f t="shared" si="465"/>
        <v>-7.2138477404884433</v>
      </c>
      <c r="BL156" s="107">
        <f t="shared" si="465"/>
        <v>-7.2138477404884433</v>
      </c>
      <c r="BM156" s="107">
        <f t="shared" si="465"/>
        <v>-7.2138477404884433</v>
      </c>
      <c r="BN156" s="107">
        <f t="shared" si="465"/>
        <v>-6.977816226946123</v>
      </c>
      <c r="BO156" s="107">
        <f t="shared" si="465"/>
        <v>-7.8193279780879843</v>
      </c>
      <c r="BP156" s="107">
        <f t="shared" si="465"/>
        <v>-7.7924433030182385</v>
      </c>
      <c r="BQ156" s="107">
        <f t="shared" si="465"/>
        <v>-7.7924433030182385</v>
      </c>
      <c r="BR156" s="107">
        <f t="shared" si="465"/>
        <v>-7.7924433030182385</v>
      </c>
      <c r="BS156" s="107">
        <f t="shared" si="465"/>
        <v>-7.4661612847469154</v>
      </c>
      <c r="BT156" s="107">
        <f t="shared" si="465"/>
        <v>-7.4661612847469154</v>
      </c>
      <c r="BU156" s="107">
        <f t="shared" si="465"/>
        <v>-7.4661612847469154</v>
      </c>
      <c r="BV156" s="107">
        <f t="shared" si="465"/>
        <v>-7.4661612847469154</v>
      </c>
      <c r="BW156" s="107">
        <f t="shared" si="465"/>
        <v>-8.2435074199828389</v>
      </c>
      <c r="BX156" s="107">
        <f t="shared" si="465"/>
        <v>-8.3334290602633683</v>
      </c>
      <c r="BY156" s="107">
        <f t="shared" si="465"/>
        <v>-8.3334290602633683</v>
      </c>
      <c r="BZ156" s="107">
        <f t="shared" si="465"/>
        <v>-8.3334290602633683</v>
      </c>
      <c r="CA156" s="107">
        <f t="shared" ref="CA156:CD156" si="466">IF(OR(CA61=0,CA65=0),"",(CA65-CA61)*100/CA61)</f>
        <v>-8.3334290602633683</v>
      </c>
      <c r="CB156" s="107">
        <f t="shared" si="466"/>
        <v>-8.197793959525626</v>
      </c>
      <c r="CC156" s="107">
        <f t="shared" si="466"/>
        <v>-8.197793959525626</v>
      </c>
      <c r="CD156" s="107">
        <f t="shared" si="466"/>
        <v>-8.197793959525626</v>
      </c>
      <c r="CE156" s="107">
        <f t="shared" ref="CE156:CH156" si="467">IF(OR(CE61=0,CE65=0),"",(CE65-CE61)*100/CE61)</f>
        <v>-8.197793959525626</v>
      </c>
      <c r="CF156" s="107">
        <f t="shared" si="467"/>
        <v>-8.197793959525626</v>
      </c>
      <c r="CG156" s="107">
        <f t="shared" si="467"/>
        <v>-8.197793959525626</v>
      </c>
      <c r="CH156" s="107" t="str">
        <f t="shared" si="467"/>
        <v/>
      </c>
    </row>
    <row r="157" spans="1:86" x14ac:dyDescent="0.3">
      <c r="A157" s="48" t="s">
        <v>151</v>
      </c>
      <c r="B157" s="58"/>
      <c r="C157" s="107"/>
      <c r="D157" s="106"/>
      <c r="E157" s="106"/>
      <c r="F157" s="106"/>
      <c r="G157" s="106"/>
      <c r="H157" s="106"/>
      <c r="I157" s="106"/>
      <c r="J157" s="106"/>
      <c r="K157" s="106"/>
      <c r="L157" s="106"/>
      <c r="M157" s="106"/>
      <c r="N157" s="106"/>
      <c r="O157" s="106"/>
      <c r="P157" s="106"/>
      <c r="Q157" s="106"/>
      <c r="R157" s="106"/>
      <c r="S157" s="106"/>
      <c r="T157" s="106"/>
      <c r="U157" s="106"/>
      <c r="V157" s="106"/>
      <c r="W157" s="106"/>
      <c r="X157" s="106"/>
      <c r="Y157" s="106"/>
      <c r="Z157" s="106"/>
      <c r="AA157" s="107"/>
      <c r="AB157" s="107"/>
      <c r="AC157" s="107"/>
      <c r="AD157" s="107"/>
      <c r="AE157" s="107"/>
      <c r="AF157" s="107"/>
      <c r="AG157" s="107"/>
      <c r="AH157" s="107"/>
      <c r="AI157" s="107"/>
      <c r="AJ157" s="107"/>
      <c r="AK157" s="107"/>
      <c r="AL157" s="107"/>
      <c r="AM157" s="107"/>
      <c r="AN157" s="107"/>
      <c r="AO157" s="107"/>
      <c r="AP157" s="107"/>
      <c r="AQ157" s="107"/>
      <c r="AR157" s="107"/>
      <c r="AS157" s="107"/>
      <c r="AT157" s="107"/>
      <c r="AU157" s="107"/>
      <c r="AV157" s="107"/>
      <c r="AW157" s="107"/>
      <c r="AX157" s="107" t="str">
        <f t="shared" ref="AX157:BZ157" si="468">IF(OR(AX62=0,AX66=0),"",(AX66-AX62)*100/AX62)</f>
        <v/>
      </c>
      <c r="AY157" s="107" t="str">
        <f t="shared" si="468"/>
        <v/>
      </c>
      <c r="AZ157" s="107" t="str">
        <f t="shared" si="468"/>
        <v/>
      </c>
      <c r="BA157" s="107" t="str">
        <f t="shared" si="468"/>
        <v/>
      </c>
      <c r="BB157" s="107" t="str">
        <f t="shared" si="468"/>
        <v/>
      </c>
      <c r="BC157" s="107" t="str">
        <f t="shared" si="468"/>
        <v/>
      </c>
      <c r="BD157" s="107" t="str">
        <f t="shared" si="468"/>
        <v/>
      </c>
      <c r="BE157" s="107" t="str">
        <f t="shared" si="468"/>
        <v/>
      </c>
      <c r="BF157" s="107" t="str">
        <f t="shared" si="468"/>
        <v/>
      </c>
      <c r="BG157" s="107" t="str">
        <f t="shared" si="468"/>
        <v/>
      </c>
      <c r="BH157" s="108">
        <f t="shared" si="468"/>
        <v>-0.19914699550334419</v>
      </c>
      <c r="BI157" s="109">
        <f t="shared" si="468"/>
        <v>0.52751586948019824</v>
      </c>
      <c r="BJ157" s="107">
        <f t="shared" si="468"/>
        <v>0.53426331721911902</v>
      </c>
      <c r="BK157" s="107">
        <f t="shared" si="468"/>
        <v>0.65841675180357762</v>
      </c>
      <c r="BL157" s="125">
        <f t="shared" si="468"/>
        <v>0.48913903624018118</v>
      </c>
      <c r="BM157" s="107">
        <f t="shared" si="468"/>
        <v>0.48913903624018118</v>
      </c>
      <c r="BN157" s="107">
        <f t="shared" si="468"/>
        <v>-1.1503636419655598</v>
      </c>
      <c r="BO157" s="107">
        <f t="shared" si="468"/>
        <v>5.0353369955853704E-2</v>
      </c>
      <c r="BP157" s="107">
        <f t="shared" si="468"/>
        <v>-8.1673059154331422E-3</v>
      </c>
      <c r="BQ157" s="107">
        <f t="shared" si="468"/>
        <v>-8.1673059154331422E-3</v>
      </c>
      <c r="BR157" s="107">
        <f t="shared" si="468"/>
        <v>-8.1673059154331422E-3</v>
      </c>
      <c r="BS157" s="107">
        <f t="shared" si="468"/>
        <v>-0.3854788890848509</v>
      </c>
      <c r="BT157" s="107">
        <f t="shared" si="468"/>
        <v>-0.3854788890848509</v>
      </c>
      <c r="BU157" s="107">
        <f t="shared" si="468"/>
        <v>-0.3854788890848509</v>
      </c>
      <c r="BV157" s="107">
        <f t="shared" si="468"/>
        <v>-0.3854788890848509</v>
      </c>
      <c r="BW157" s="107">
        <f t="shared" si="468"/>
        <v>-0.15342316915836851</v>
      </c>
      <c r="BX157" s="107">
        <f t="shared" si="468"/>
        <v>-0.14237656238629412</v>
      </c>
      <c r="BY157" s="107">
        <f t="shared" si="468"/>
        <v>-0.14237656238629412</v>
      </c>
      <c r="BZ157" s="107">
        <f t="shared" si="468"/>
        <v>-0.14237656238629412</v>
      </c>
      <c r="CA157" s="107">
        <f t="shared" ref="CA157:CD157" si="469">IF(OR(CA62=0,CA66=0),"",(CA66-CA62)*100/CA62)</f>
        <v>-0.14237656238629412</v>
      </c>
      <c r="CB157" s="107">
        <f t="shared" si="469"/>
        <v>-0.38169716834013451</v>
      </c>
      <c r="CC157" s="107">
        <f t="shared" si="469"/>
        <v>-0.38169716834013451</v>
      </c>
      <c r="CD157" s="107">
        <f t="shared" si="469"/>
        <v>-0.38169716834013451</v>
      </c>
      <c r="CE157" s="107">
        <f t="shared" ref="CE157:CH157" si="470">IF(OR(CE62=0,CE66=0),"",(CE66-CE62)*100/CE62)</f>
        <v>-0.38169716834013451</v>
      </c>
      <c r="CF157" s="107">
        <f t="shared" si="470"/>
        <v>-0.38169716834013451</v>
      </c>
      <c r="CG157" s="107">
        <f t="shared" si="470"/>
        <v>-0.38169716834013451</v>
      </c>
      <c r="CH157" s="107" t="str">
        <f t="shared" si="470"/>
        <v/>
      </c>
    </row>
    <row r="158" spans="1:86" x14ac:dyDescent="0.3">
      <c r="A158" s="48" t="s">
        <v>152</v>
      </c>
      <c r="B158" s="58"/>
      <c r="C158" s="107"/>
      <c r="D158" s="106"/>
      <c r="E158" s="106"/>
      <c r="F158" s="106"/>
      <c r="G158" s="106"/>
      <c r="H158" s="106"/>
      <c r="I158" s="106"/>
      <c r="J158" s="106"/>
      <c r="K158" s="106"/>
      <c r="L158" s="106"/>
      <c r="M158" s="106"/>
      <c r="N158" s="106"/>
      <c r="O158" s="106"/>
      <c r="P158" s="106"/>
      <c r="Q158" s="106"/>
      <c r="R158" s="106"/>
      <c r="S158" s="106"/>
      <c r="T158" s="106"/>
      <c r="U158" s="106"/>
      <c r="V158" s="106"/>
      <c r="W158" s="106"/>
      <c r="X158" s="106"/>
      <c r="Y158" s="106"/>
      <c r="Z158" s="106"/>
      <c r="AA158" s="107"/>
      <c r="AB158" s="107"/>
      <c r="AC158" s="107"/>
      <c r="AD158" s="107"/>
      <c r="AE158" s="107"/>
      <c r="AF158" s="107"/>
      <c r="AG158" s="107"/>
      <c r="AH158" s="107"/>
      <c r="AI158" s="107"/>
      <c r="AJ158" s="107"/>
      <c r="AK158" s="107"/>
      <c r="AL158" s="107"/>
      <c r="AM158" s="107"/>
      <c r="AN158" s="107"/>
      <c r="AO158" s="107"/>
      <c r="AP158" s="107"/>
      <c r="AQ158" s="107"/>
      <c r="AR158" s="107"/>
      <c r="AS158" s="107"/>
      <c r="AT158" s="107"/>
      <c r="AU158" s="107"/>
      <c r="AV158" s="107"/>
      <c r="AW158" s="107"/>
      <c r="AX158" s="107" t="str">
        <f t="shared" ref="AX158:BZ158" si="471">IF(OR(AX63=0,AX67=0),"",(AX67-AX63)*100/AX63)</f>
        <v/>
      </c>
      <c r="AY158" s="107" t="str">
        <f t="shared" si="471"/>
        <v/>
      </c>
      <c r="AZ158" s="107" t="str">
        <f t="shared" si="471"/>
        <v/>
      </c>
      <c r="BA158" s="107" t="str">
        <f t="shared" si="471"/>
        <v/>
      </c>
      <c r="BB158" s="107" t="str">
        <f t="shared" si="471"/>
        <v/>
      </c>
      <c r="BC158" s="107" t="str">
        <f t="shared" si="471"/>
        <v/>
      </c>
      <c r="BD158" s="107" t="str">
        <f t="shared" si="471"/>
        <v/>
      </c>
      <c r="BE158" s="107" t="str">
        <f t="shared" si="471"/>
        <v/>
      </c>
      <c r="BF158" s="107" t="str">
        <f t="shared" si="471"/>
        <v/>
      </c>
      <c r="BG158" s="107" t="str">
        <f t="shared" si="471"/>
        <v/>
      </c>
      <c r="BH158" s="107" t="str">
        <f t="shared" si="471"/>
        <v/>
      </c>
      <c r="BI158" s="108">
        <f t="shared" si="471"/>
        <v>-3.2968825511567306</v>
      </c>
      <c r="BJ158" s="109">
        <f t="shared" si="471"/>
        <v>-2.9017757008276965</v>
      </c>
      <c r="BK158" s="107">
        <f t="shared" si="471"/>
        <v>-2.9808617624132121</v>
      </c>
      <c r="BL158" s="107">
        <f t="shared" si="471"/>
        <v>-2.9808617624132121</v>
      </c>
      <c r="BM158" s="125">
        <f t="shared" si="471"/>
        <v>-2.9808617624132121</v>
      </c>
      <c r="BN158" s="107">
        <f t="shared" si="471"/>
        <v>-3.8871988651603604</v>
      </c>
      <c r="BO158" s="107">
        <f t="shared" si="471"/>
        <v>-3.9349569066586314</v>
      </c>
      <c r="BP158" s="107">
        <f t="shared" si="471"/>
        <v>-3.9337149422615241</v>
      </c>
      <c r="BQ158" s="107">
        <f t="shared" si="471"/>
        <v>-3.9337149422615241</v>
      </c>
      <c r="BR158" s="107">
        <f t="shared" si="471"/>
        <v>-3.9337149422615241</v>
      </c>
      <c r="BS158" s="107">
        <f t="shared" si="471"/>
        <v>-4.2873364404504049</v>
      </c>
      <c r="BT158" s="107">
        <f t="shared" si="471"/>
        <v>-4.2873364404504049</v>
      </c>
      <c r="BU158" s="107">
        <f t="shared" si="471"/>
        <v>-4.2873364404504049</v>
      </c>
      <c r="BV158" s="107">
        <f t="shared" si="471"/>
        <v>-4.2873364404504049</v>
      </c>
      <c r="BW158" s="107">
        <f t="shared" si="471"/>
        <v>-5.3081554886727158</v>
      </c>
      <c r="BX158" s="107">
        <f t="shared" si="471"/>
        <v>-5.3594663021765259</v>
      </c>
      <c r="BY158" s="107">
        <f t="shared" si="471"/>
        <v>-5.3594663021765259</v>
      </c>
      <c r="BZ158" s="107">
        <f t="shared" si="471"/>
        <v>-5.3594663021765259</v>
      </c>
      <c r="CA158" s="107">
        <f t="shared" ref="CA158:CD158" si="472">IF(OR(CA63=0,CA67=0),"",(CA67-CA63)*100/CA63)</f>
        <v>-5.3594663021765259</v>
      </c>
      <c r="CB158" s="107">
        <f t="shared" si="472"/>
        <v>-6.4343383090447626</v>
      </c>
      <c r="CC158" s="107">
        <f t="shared" si="472"/>
        <v>-6.4343383090447626</v>
      </c>
      <c r="CD158" s="107">
        <f t="shared" si="472"/>
        <v>-6.4343383090447626</v>
      </c>
      <c r="CE158" s="107">
        <f t="shared" ref="CE158:CH158" si="473">IF(OR(CE63=0,CE67=0),"",(CE67-CE63)*100/CE63)</f>
        <v>-6.4343383090447626</v>
      </c>
      <c r="CF158" s="107">
        <f t="shared" si="473"/>
        <v>-6.4343383090447626</v>
      </c>
      <c r="CG158" s="107">
        <f t="shared" si="473"/>
        <v>-6.4343383090447626</v>
      </c>
      <c r="CH158" s="107" t="str">
        <f t="shared" si="473"/>
        <v/>
      </c>
    </row>
    <row r="159" spans="1:86" x14ac:dyDescent="0.3">
      <c r="A159" s="49" t="s">
        <v>153</v>
      </c>
      <c r="B159" s="59"/>
      <c r="C159" s="111"/>
      <c r="D159" s="110"/>
      <c r="E159" s="110"/>
      <c r="F159" s="110"/>
      <c r="G159" s="110"/>
      <c r="H159" s="110"/>
      <c r="I159" s="110"/>
      <c r="J159" s="110"/>
      <c r="K159" s="110"/>
      <c r="L159" s="110"/>
      <c r="M159" s="110"/>
      <c r="N159" s="110"/>
      <c r="O159" s="110"/>
      <c r="P159" s="110"/>
      <c r="Q159" s="110"/>
      <c r="R159" s="110"/>
      <c r="S159" s="110"/>
      <c r="T159" s="110"/>
      <c r="U159" s="110"/>
      <c r="V159" s="110"/>
      <c r="W159" s="110"/>
      <c r="X159" s="110"/>
      <c r="Y159" s="110"/>
      <c r="Z159" s="110"/>
      <c r="AA159" s="111"/>
      <c r="AB159" s="111"/>
      <c r="AC159" s="111"/>
      <c r="AD159" s="111"/>
      <c r="AE159" s="111"/>
      <c r="AF159" s="111"/>
      <c r="AG159" s="111"/>
      <c r="AH159" s="111"/>
      <c r="AI159" s="111"/>
      <c r="AJ159" s="111"/>
      <c r="AK159" s="111"/>
      <c r="AL159" s="111"/>
      <c r="AM159" s="111"/>
      <c r="AN159" s="111"/>
      <c r="AO159" s="111"/>
      <c r="AP159" s="111"/>
      <c r="AQ159" s="111"/>
      <c r="AR159" s="111"/>
      <c r="AS159" s="111"/>
      <c r="AT159" s="111"/>
      <c r="AU159" s="111"/>
      <c r="AV159" s="111"/>
      <c r="AW159" s="111"/>
      <c r="AX159" s="111" t="str">
        <f t="shared" ref="AX159:BZ159" si="474">IF(OR(AX64=0,AX68=0),"",(AX68-AX64)*100/AX64)</f>
        <v/>
      </c>
      <c r="AY159" s="111" t="str">
        <f t="shared" si="474"/>
        <v/>
      </c>
      <c r="AZ159" s="111" t="str">
        <f t="shared" si="474"/>
        <v/>
      </c>
      <c r="BA159" s="111" t="str">
        <f t="shared" si="474"/>
        <v/>
      </c>
      <c r="BB159" s="111" t="str">
        <f t="shared" si="474"/>
        <v/>
      </c>
      <c r="BC159" s="111" t="str">
        <f t="shared" si="474"/>
        <v/>
      </c>
      <c r="BD159" s="111" t="str">
        <f t="shared" si="474"/>
        <v/>
      </c>
      <c r="BE159" s="111" t="str">
        <f t="shared" si="474"/>
        <v/>
      </c>
      <c r="BF159" s="111" t="str">
        <f t="shared" si="474"/>
        <v/>
      </c>
      <c r="BG159" s="111" t="str">
        <f t="shared" si="474"/>
        <v/>
      </c>
      <c r="BH159" s="111" t="str">
        <f t="shared" si="474"/>
        <v/>
      </c>
      <c r="BI159" s="111" t="str">
        <f t="shared" si="474"/>
        <v/>
      </c>
      <c r="BJ159" s="112">
        <f t="shared" si="474"/>
        <v>3.0518775363821451</v>
      </c>
      <c r="BK159" s="126">
        <f t="shared" si="474"/>
        <v>3.7944360621237232</v>
      </c>
      <c r="BL159" s="111">
        <f t="shared" si="474"/>
        <v>3.6712024706133901</v>
      </c>
      <c r="BM159" s="111">
        <f t="shared" si="474"/>
        <v>3.6712024706133901</v>
      </c>
      <c r="BN159" s="127">
        <f t="shared" si="474"/>
        <v>1.862483901913619</v>
      </c>
      <c r="BO159" s="111">
        <f t="shared" si="474"/>
        <v>1.3008188875729558</v>
      </c>
      <c r="BP159" s="111">
        <f t="shared" si="474"/>
        <v>1.2871004923643996</v>
      </c>
      <c r="BQ159" s="111">
        <f t="shared" si="474"/>
        <v>1.2871004923643996</v>
      </c>
      <c r="BR159" s="111">
        <f t="shared" si="474"/>
        <v>1.2871004923643996</v>
      </c>
      <c r="BS159" s="111">
        <f t="shared" si="474"/>
        <v>1.2810280104613638</v>
      </c>
      <c r="BT159" s="111">
        <f t="shared" si="474"/>
        <v>1.2810280104613638</v>
      </c>
      <c r="BU159" s="111">
        <f t="shared" si="474"/>
        <v>1.2810280104613638</v>
      </c>
      <c r="BV159" s="111">
        <f t="shared" si="474"/>
        <v>1.2810280104613638</v>
      </c>
      <c r="BW159" s="111">
        <f t="shared" si="474"/>
        <v>1.1073396005823666</v>
      </c>
      <c r="BX159" s="111">
        <f t="shared" si="474"/>
        <v>1.637293470753115</v>
      </c>
      <c r="BY159" s="111">
        <f t="shared" si="474"/>
        <v>1.637293470753115</v>
      </c>
      <c r="BZ159" s="111">
        <f t="shared" si="474"/>
        <v>1.637293470753115</v>
      </c>
      <c r="CA159" s="111">
        <f t="shared" ref="CA159:CD159" si="475">IF(OR(CA64=0,CA68=0),"",(CA68-CA64)*100/CA64)</f>
        <v>1.637293470753115</v>
      </c>
      <c r="CB159" s="111">
        <f t="shared" si="475"/>
        <v>0.16854094568069644</v>
      </c>
      <c r="CC159" s="111">
        <f t="shared" si="475"/>
        <v>0.16854094568069644</v>
      </c>
      <c r="CD159" s="111">
        <f t="shared" si="475"/>
        <v>0.16854094568069644</v>
      </c>
      <c r="CE159" s="111">
        <f t="shared" ref="CE159:CH159" si="476">IF(OR(CE64=0,CE68=0),"",(CE68-CE64)*100/CE64)</f>
        <v>0.16854094568069644</v>
      </c>
      <c r="CF159" s="111">
        <f t="shared" si="476"/>
        <v>0.16854094568069644</v>
      </c>
      <c r="CG159" s="111">
        <f t="shared" si="476"/>
        <v>0.16854094568069644</v>
      </c>
      <c r="CH159" s="111" t="str">
        <f t="shared" si="476"/>
        <v/>
      </c>
    </row>
    <row r="160" spans="1:86" x14ac:dyDescent="0.3">
      <c r="A160" s="48" t="s">
        <v>154</v>
      </c>
      <c r="B160" s="58"/>
      <c r="C160" s="107"/>
      <c r="D160" s="106"/>
      <c r="E160" s="106"/>
      <c r="F160" s="106"/>
      <c r="G160" s="106"/>
      <c r="H160" s="106"/>
      <c r="I160" s="106"/>
      <c r="J160" s="106"/>
      <c r="K160" s="106"/>
      <c r="L160" s="106"/>
      <c r="M160" s="106"/>
      <c r="N160" s="106"/>
      <c r="O160" s="106"/>
      <c r="P160" s="106"/>
      <c r="Q160" s="106"/>
      <c r="R160" s="106"/>
      <c r="S160" s="106"/>
      <c r="T160" s="106"/>
      <c r="U160" s="106"/>
      <c r="V160" s="106"/>
      <c r="W160" s="106"/>
      <c r="X160" s="106"/>
      <c r="Y160" s="106"/>
      <c r="Z160" s="106"/>
      <c r="AA160" s="107"/>
      <c r="AB160" s="107"/>
      <c r="AC160" s="107"/>
      <c r="AD160" s="107"/>
      <c r="AE160" s="107"/>
      <c r="AF160" s="107"/>
      <c r="AG160" s="107"/>
      <c r="AH160" s="107"/>
      <c r="AI160" s="107"/>
      <c r="AJ160" s="107"/>
      <c r="AK160" s="107"/>
      <c r="AL160" s="107"/>
      <c r="AM160" s="107"/>
      <c r="AN160" s="107"/>
      <c r="AO160" s="107"/>
      <c r="AP160" s="107"/>
      <c r="AQ160" s="107"/>
      <c r="AR160" s="107"/>
      <c r="AS160" s="107"/>
      <c r="AT160" s="107"/>
      <c r="AU160" s="107"/>
      <c r="AV160" s="107"/>
      <c r="AW160" s="107"/>
      <c r="AX160" s="107" t="str">
        <f t="shared" ref="AX160:BZ160" si="477">IF(OR(AX65=0,AX69=0),"",(AX69-AX65)*100/AX65)</f>
        <v/>
      </c>
      <c r="AY160" s="107" t="str">
        <f t="shared" si="477"/>
        <v/>
      </c>
      <c r="AZ160" s="107" t="str">
        <f t="shared" si="477"/>
        <v/>
      </c>
      <c r="BA160" s="107" t="str">
        <f t="shared" si="477"/>
        <v/>
      </c>
      <c r="BB160" s="107" t="str">
        <f t="shared" si="477"/>
        <v/>
      </c>
      <c r="BC160" s="107" t="str">
        <f t="shared" si="477"/>
        <v/>
      </c>
      <c r="BD160" s="107" t="str">
        <f t="shared" si="477"/>
        <v/>
      </c>
      <c r="BE160" s="107" t="str">
        <f t="shared" si="477"/>
        <v/>
      </c>
      <c r="BF160" s="107" t="str">
        <f t="shared" si="477"/>
        <v/>
      </c>
      <c r="BG160" s="107" t="str">
        <f t="shared" si="477"/>
        <v/>
      </c>
      <c r="BH160" s="107" t="str">
        <f t="shared" si="477"/>
        <v/>
      </c>
      <c r="BI160" s="107" t="str">
        <f t="shared" si="477"/>
        <v/>
      </c>
      <c r="BJ160" s="107" t="str">
        <f t="shared" si="477"/>
        <v/>
      </c>
      <c r="BK160" s="108">
        <f t="shared" si="477"/>
        <v>-0.94486565686417756</v>
      </c>
      <c r="BL160" s="109">
        <f t="shared" si="477"/>
        <v>-1.7283751275067376</v>
      </c>
      <c r="BM160" s="107">
        <f t="shared" si="477"/>
        <v>-1.2288645288827007</v>
      </c>
      <c r="BN160" s="107">
        <f t="shared" si="477"/>
        <v>-2.3914156724228715</v>
      </c>
      <c r="BO160" s="125">
        <f t="shared" si="477"/>
        <v>-1.3527629753728232</v>
      </c>
      <c r="BP160" s="107">
        <f t="shared" si="477"/>
        <v>-1.2870274285440344</v>
      </c>
      <c r="BQ160" s="107">
        <f t="shared" si="477"/>
        <v>-1.2870274285440344</v>
      </c>
      <c r="BR160" s="107">
        <f t="shared" si="477"/>
        <v>-1.1838639576655483</v>
      </c>
      <c r="BS160" s="107">
        <f t="shared" si="477"/>
        <v>-1.2844177903554472</v>
      </c>
      <c r="BT160" s="107">
        <f t="shared" si="477"/>
        <v>-1.2705691250435238</v>
      </c>
      <c r="BU160" s="107">
        <f t="shared" si="477"/>
        <v>-1.2705691250435238</v>
      </c>
      <c r="BV160" s="107">
        <f t="shared" si="477"/>
        <v>-1.2705691250435238</v>
      </c>
      <c r="BW160" s="107">
        <f t="shared" si="477"/>
        <v>-1.6542012366001255</v>
      </c>
      <c r="BX160" s="107">
        <f t="shared" si="477"/>
        <v>-1.6574802503875261</v>
      </c>
      <c r="BY160" s="107">
        <f t="shared" si="477"/>
        <v>-1.6574802503875261</v>
      </c>
      <c r="BZ160" s="107">
        <f t="shared" si="477"/>
        <v>-1.6574802503875261</v>
      </c>
      <c r="CA160" s="107">
        <f t="shared" ref="CA160:CD160" si="478">IF(OR(CA65=0,CA69=0),"",(CA69-CA65)*100/CA65)</f>
        <v>-1.6574802503875261</v>
      </c>
      <c r="CB160" s="107">
        <f t="shared" si="478"/>
        <v>-0.83036881063490986</v>
      </c>
      <c r="CC160" s="107">
        <f t="shared" si="478"/>
        <v>-0.83036881063490986</v>
      </c>
      <c r="CD160" s="107">
        <f t="shared" si="478"/>
        <v>-0.83036881063490986</v>
      </c>
      <c r="CE160" s="107">
        <f t="shared" ref="CE160:CH160" si="479">IF(OR(CE65=0,CE69=0),"",(CE69-CE65)*100/CE65)</f>
        <v>-0.83036881063490986</v>
      </c>
      <c r="CF160" s="107">
        <f t="shared" si="479"/>
        <v>-0.83036881063490986</v>
      </c>
      <c r="CG160" s="107">
        <f t="shared" si="479"/>
        <v>-0.83036881063490986</v>
      </c>
      <c r="CH160" s="107" t="str">
        <f t="shared" si="479"/>
        <v/>
      </c>
    </row>
    <row r="161" spans="1:86" x14ac:dyDescent="0.3">
      <c r="A161" s="48" t="s">
        <v>155</v>
      </c>
      <c r="B161" s="58"/>
      <c r="C161" s="107"/>
      <c r="D161" s="106"/>
      <c r="E161" s="106"/>
      <c r="F161" s="106"/>
      <c r="G161" s="106"/>
      <c r="H161" s="106"/>
      <c r="I161" s="106"/>
      <c r="J161" s="106"/>
      <c r="K161" s="106"/>
      <c r="L161" s="106"/>
      <c r="M161" s="106"/>
      <c r="N161" s="106"/>
      <c r="O161" s="106"/>
      <c r="P161" s="106"/>
      <c r="Q161" s="106"/>
      <c r="R161" s="106"/>
      <c r="S161" s="106"/>
      <c r="T161" s="106"/>
      <c r="U161" s="106"/>
      <c r="V161" s="106"/>
      <c r="W161" s="106"/>
      <c r="X161" s="106"/>
      <c r="Y161" s="106"/>
      <c r="Z161" s="106"/>
      <c r="AA161" s="107"/>
      <c r="AB161" s="107"/>
      <c r="AC161" s="107"/>
      <c r="AD161" s="107"/>
      <c r="AE161" s="107"/>
      <c r="AF161" s="107"/>
      <c r="AG161" s="107"/>
      <c r="AH161" s="107"/>
      <c r="AI161" s="107"/>
      <c r="AJ161" s="107"/>
      <c r="AK161" s="107"/>
      <c r="AL161" s="107"/>
      <c r="AM161" s="107"/>
      <c r="AN161" s="107"/>
      <c r="AO161" s="107"/>
      <c r="AP161" s="107"/>
      <c r="AQ161" s="107"/>
      <c r="AR161" s="107"/>
      <c r="AS161" s="107"/>
      <c r="AT161" s="107"/>
      <c r="AU161" s="107"/>
      <c r="AV161" s="107"/>
      <c r="AW161" s="107"/>
      <c r="AX161" s="107" t="str">
        <f t="shared" ref="AX161:BZ161" si="480">IF(OR(AX66=0,AX70=0),"",(AX70-AX66)*100/AX66)</f>
        <v/>
      </c>
      <c r="AY161" s="107" t="str">
        <f t="shared" si="480"/>
        <v/>
      </c>
      <c r="AZ161" s="107" t="str">
        <f t="shared" si="480"/>
        <v/>
      </c>
      <c r="BA161" s="107" t="str">
        <f t="shared" si="480"/>
        <v/>
      </c>
      <c r="BB161" s="107" t="str">
        <f t="shared" si="480"/>
        <v/>
      </c>
      <c r="BC161" s="107" t="str">
        <f t="shared" si="480"/>
        <v/>
      </c>
      <c r="BD161" s="107" t="str">
        <f t="shared" si="480"/>
        <v/>
      </c>
      <c r="BE161" s="107" t="str">
        <f t="shared" si="480"/>
        <v/>
      </c>
      <c r="BF161" s="107" t="str">
        <f t="shared" si="480"/>
        <v/>
      </c>
      <c r="BG161" s="107" t="str">
        <f t="shared" si="480"/>
        <v/>
      </c>
      <c r="BH161" s="107" t="str">
        <f t="shared" si="480"/>
        <v/>
      </c>
      <c r="BI161" s="107" t="str">
        <f t="shared" si="480"/>
        <v/>
      </c>
      <c r="BJ161" s="107" t="str">
        <f t="shared" si="480"/>
        <v/>
      </c>
      <c r="BK161" s="107" t="str">
        <f t="shared" si="480"/>
        <v/>
      </c>
      <c r="BL161" s="108">
        <f t="shared" si="480"/>
        <v>-23.492517532153403</v>
      </c>
      <c r="BM161" s="109">
        <f t="shared" si="480"/>
        <v>-26.378861087345321</v>
      </c>
      <c r="BN161" s="107">
        <f t="shared" si="480"/>
        <v>-24.846570670326251</v>
      </c>
      <c r="BO161" s="107">
        <f t="shared" si="480"/>
        <v>-24.7236718003346</v>
      </c>
      <c r="BP161" s="125">
        <f t="shared" si="480"/>
        <v>-24.520569155130897</v>
      </c>
      <c r="BQ161" s="107">
        <f t="shared" si="480"/>
        <v>-24.520569155130897</v>
      </c>
      <c r="BR161" s="107">
        <f t="shared" si="480"/>
        <v>-24.666313618748646</v>
      </c>
      <c r="BS161" s="107">
        <f t="shared" si="480"/>
        <v>-25.069161418087258</v>
      </c>
      <c r="BT161" s="107">
        <f t="shared" si="480"/>
        <v>-25.069566858740433</v>
      </c>
      <c r="BU161" s="107">
        <f t="shared" si="480"/>
        <v>-25.069566858740433</v>
      </c>
      <c r="BV161" s="107">
        <f t="shared" si="480"/>
        <v>-25.069566858740433</v>
      </c>
      <c r="BW161" s="107">
        <f t="shared" si="480"/>
        <v>-25.08747936405782</v>
      </c>
      <c r="BX161" s="107">
        <f t="shared" si="480"/>
        <v>-25.134720757960963</v>
      </c>
      <c r="BY161" s="107">
        <f t="shared" si="480"/>
        <v>-25.134720757960963</v>
      </c>
      <c r="BZ161" s="107">
        <f t="shared" si="480"/>
        <v>-25.134720757960963</v>
      </c>
      <c r="CA161" s="107">
        <f t="shared" ref="CA161:CD161" si="481">IF(OR(CA66=0,CA70=0),"",(CA70-CA66)*100/CA66)</f>
        <v>-25.134720757960963</v>
      </c>
      <c r="CB161" s="107">
        <f t="shared" si="481"/>
        <v>-25.260214552416222</v>
      </c>
      <c r="CC161" s="107">
        <f t="shared" si="481"/>
        <v>-25.260214552416222</v>
      </c>
      <c r="CD161" s="107">
        <f t="shared" si="481"/>
        <v>-25.260214552416222</v>
      </c>
      <c r="CE161" s="107">
        <f t="shared" ref="CE161:CH161" si="482">IF(OR(CE66=0,CE70=0),"",(CE70-CE66)*100/CE66)</f>
        <v>-25.260214552416222</v>
      </c>
      <c r="CF161" s="107">
        <f t="shared" si="482"/>
        <v>-25.260214552416222</v>
      </c>
      <c r="CG161" s="107">
        <f t="shared" si="482"/>
        <v>-25.260214552416222</v>
      </c>
      <c r="CH161" s="107" t="str">
        <f t="shared" si="482"/>
        <v/>
      </c>
    </row>
    <row r="162" spans="1:86" x14ac:dyDescent="0.3">
      <c r="A162" s="48" t="s">
        <v>156</v>
      </c>
      <c r="B162" s="58"/>
      <c r="C162" s="107"/>
      <c r="D162" s="106"/>
      <c r="E162" s="106"/>
      <c r="F162" s="106"/>
      <c r="G162" s="106"/>
      <c r="H162" s="106"/>
      <c r="I162" s="106"/>
      <c r="J162" s="106"/>
      <c r="K162" s="106"/>
      <c r="L162" s="106"/>
      <c r="M162" s="106"/>
      <c r="N162" s="106"/>
      <c r="O162" s="106"/>
      <c r="P162" s="106"/>
      <c r="Q162" s="106"/>
      <c r="R162" s="106"/>
      <c r="S162" s="106"/>
      <c r="T162" s="106"/>
      <c r="U162" s="106"/>
      <c r="V162" s="106"/>
      <c r="W162" s="106"/>
      <c r="X162" s="106"/>
      <c r="Y162" s="106"/>
      <c r="Z162" s="106"/>
      <c r="AA162" s="107"/>
      <c r="AB162" s="107"/>
      <c r="AC162" s="107"/>
      <c r="AD162" s="107"/>
      <c r="AE162" s="107"/>
      <c r="AF162" s="107"/>
      <c r="AG162" s="107"/>
      <c r="AH162" s="107"/>
      <c r="AI162" s="107"/>
      <c r="AJ162" s="107"/>
      <c r="AK162" s="107"/>
      <c r="AL162" s="107"/>
      <c r="AM162" s="107"/>
      <c r="AN162" s="107"/>
      <c r="AO162" s="107"/>
      <c r="AP162" s="107"/>
      <c r="AQ162" s="107"/>
      <c r="AR162" s="107"/>
      <c r="AS162" s="107"/>
      <c r="AT162" s="107"/>
      <c r="AU162" s="107"/>
      <c r="AV162" s="107"/>
      <c r="AW162" s="107"/>
      <c r="AX162" s="107" t="str">
        <f t="shared" ref="AX162:BZ162" si="483">IF(OR(AX67=0,AX71=0),"",(AX71-AX67)*100/AX67)</f>
        <v/>
      </c>
      <c r="AY162" s="107" t="str">
        <f t="shared" si="483"/>
        <v/>
      </c>
      <c r="AZ162" s="107" t="str">
        <f t="shared" si="483"/>
        <v/>
      </c>
      <c r="BA162" s="107" t="str">
        <f t="shared" si="483"/>
        <v/>
      </c>
      <c r="BB162" s="107" t="str">
        <f t="shared" si="483"/>
        <v/>
      </c>
      <c r="BC162" s="107" t="str">
        <f t="shared" si="483"/>
        <v/>
      </c>
      <c r="BD162" s="107" t="str">
        <f t="shared" si="483"/>
        <v/>
      </c>
      <c r="BE162" s="107" t="str">
        <f t="shared" si="483"/>
        <v/>
      </c>
      <c r="BF162" s="107" t="str">
        <f t="shared" si="483"/>
        <v/>
      </c>
      <c r="BG162" s="107" t="str">
        <f t="shared" si="483"/>
        <v/>
      </c>
      <c r="BH162" s="107" t="str">
        <f t="shared" si="483"/>
        <v/>
      </c>
      <c r="BI162" s="107" t="str">
        <f t="shared" si="483"/>
        <v/>
      </c>
      <c r="BJ162" s="107" t="str">
        <f t="shared" si="483"/>
        <v/>
      </c>
      <c r="BK162" s="107" t="str">
        <f t="shared" si="483"/>
        <v/>
      </c>
      <c r="BL162" s="107" t="str">
        <f t="shared" si="483"/>
        <v/>
      </c>
      <c r="BM162" s="108">
        <f t="shared" si="483"/>
        <v>-13.454477247015532</v>
      </c>
      <c r="BN162" s="109">
        <f t="shared" si="483"/>
        <v>-12.063374224975338</v>
      </c>
      <c r="BO162" s="107">
        <f t="shared" si="483"/>
        <v>-12.793748814861573</v>
      </c>
      <c r="BP162" s="107">
        <f t="shared" si="483"/>
        <v>-12.957730070352781</v>
      </c>
      <c r="BQ162" s="125">
        <f t="shared" si="483"/>
        <v>-12.957730070352781</v>
      </c>
      <c r="BR162" s="107">
        <f t="shared" si="483"/>
        <v>-12.795179379512335</v>
      </c>
      <c r="BS162" s="107">
        <f t="shared" si="483"/>
        <v>-12.602543523520056</v>
      </c>
      <c r="BT162" s="107">
        <f t="shared" si="483"/>
        <v>-12.583247412527014</v>
      </c>
      <c r="BU162" s="107">
        <f t="shared" si="483"/>
        <v>-12.583247412527014</v>
      </c>
      <c r="BV162" s="107">
        <f t="shared" si="483"/>
        <v>-12.583247412527014</v>
      </c>
      <c r="BW162" s="107">
        <f t="shared" si="483"/>
        <v>-10.159798992457205</v>
      </c>
      <c r="BX162" s="107">
        <f t="shared" si="483"/>
        <v>-10.229401822772338</v>
      </c>
      <c r="BY162" s="107">
        <f t="shared" si="483"/>
        <v>-10.229401822772338</v>
      </c>
      <c r="BZ162" s="107">
        <f t="shared" si="483"/>
        <v>-10.229401822772338</v>
      </c>
      <c r="CA162" s="107">
        <f t="shared" ref="CA162:CD162" si="484">IF(OR(CA67=0,CA71=0),"",(CA71-CA67)*100/CA67)</f>
        <v>-10.229401822772338</v>
      </c>
      <c r="CB162" s="107">
        <f t="shared" si="484"/>
        <v>-8.2939536817105388</v>
      </c>
      <c r="CC162" s="107">
        <f t="shared" si="484"/>
        <v>-8.2939536817105388</v>
      </c>
      <c r="CD162" s="107">
        <f t="shared" si="484"/>
        <v>-8.2939536817105388</v>
      </c>
      <c r="CE162" s="107">
        <f t="shared" ref="CE162:CH162" si="485">IF(OR(CE67=0,CE71=0),"",(CE71-CE67)*100/CE67)</f>
        <v>-8.2939536817105388</v>
      </c>
      <c r="CF162" s="107">
        <f t="shared" si="485"/>
        <v>-8.2939536817105388</v>
      </c>
      <c r="CG162" s="107">
        <f t="shared" si="485"/>
        <v>-8.2939536817105388</v>
      </c>
      <c r="CH162" s="107" t="str">
        <f t="shared" si="485"/>
        <v/>
      </c>
    </row>
    <row r="163" spans="1:86" x14ac:dyDescent="0.3">
      <c r="A163" s="49" t="s">
        <v>157</v>
      </c>
      <c r="B163" s="59"/>
      <c r="C163" s="111"/>
      <c r="D163" s="110"/>
      <c r="E163" s="110"/>
      <c r="F163" s="110"/>
      <c r="G163" s="110"/>
      <c r="H163" s="110"/>
      <c r="I163" s="110"/>
      <c r="J163" s="110"/>
      <c r="K163" s="110"/>
      <c r="L163" s="110"/>
      <c r="M163" s="110"/>
      <c r="N163" s="110"/>
      <c r="O163" s="110"/>
      <c r="P163" s="110"/>
      <c r="Q163" s="110"/>
      <c r="R163" s="110"/>
      <c r="S163" s="110"/>
      <c r="T163" s="110"/>
      <c r="U163" s="110"/>
      <c r="V163" s="110"/>
      <c r="W163" s="110"/>
      <c r="X163" s="110"/>
      <c r="Y163" s="110"/>
      <c r="Z163" s="110"/>
      <c r="AA163" s="111"/>
      <c r="AB163" s="111"/>
      <c r="AC163" s="111"/>
      <c r="AD163" s="111"/>
      <c r="AE163" s="111"/>
      <c r="AF163" s="111"/>
      <c r="AG163" s="111"/>
      <c r="AH163" s="111"/>
      <c r="AI163" s="111"/>
      <c r="AJ163" s="111"/>
      <c r="AK163" s="111"/>
      <c r="AL163" s="111"/>
      <c r="AM163" s="111"/>
      <c r="AN163" s="111"/>
      <c r="AO163" s="111"/>
      <c r="AP163" s="111"/>
      <c r="AQ163" s="111"/>
      <c r="AR163" s="111"/>
      <c r="AS163" s="111"/>
      <c r="AT163" s="111"/>
      <c r="AU163" s="111"/>
      <c r="AV163" s="111"/>
      <c r="AW163" s="111"/>
      <c r="AX163" s="111" t="str">
        <f t="shared" ref="AX163:BZ163" si="486">IF(OR(AX68=0,AX72=0),"",(AX72-AX68)*100/AX68)</f>
        <v/>
      </c>
      <c r="AY163" s="111" t="str">
        <f t="shared" si="486"/>
        <v/>
      </c>
      <c r="AZ163" s="111" t="str">
        <f t="shared" si="486"/>
        <v/>
      </c>
      <c r="BA163" s="111" t="str">
        <f t="shared" si="486"/>
        <v/>
      </c>
      <c r="BB163" s="111" t="str">
        <f t="shared" si="486"/>
        <v/>
      </c>
      <c r="BC163" s="111" t="str">
        <f t="shared" si="486"/>
        <v/>
      </c>
      <c r="BD163" s="111" t="str">
        <f t="shared" si="486"/>
        <v/>
      </c>
      <c r="BE163" s="111" t="str">
        <f t="shared" si="486"/>
        <v/>
      </c>
      <c r="BF163" s="111" t="str">
        <f t="shared" si="486"/>
        <v/>
      </c>
      <c r="BG163" s="111" t="str">
        <f t="shared" si="486"/>
        <v/>
      </c>
      <c r="BH163" s="111" t="str">
        <f t="shared" si="486"/>
        <v/>
      </c>
      <c r="BI163" s="111" t="str">
        <f t="shared" si="486"/>
        <v/>
      </c>
      <c r="BJ163" s="111" t="str">
        <f t="shared" si="486"/>
        <v/>
      </c>
      <c r="BK163" s="111" t="str">
        <f t="shared" si="486"/>
        <v/>
      </c>
      <c r="BL163" s="111" t="str">
        <f t="shared" si="486"/>
        <v/>
      </c>
      <c r="BM163" s="111" t="str">
        <f t="shared" si="486"/>
        <v/>
      </c>
      <c r="BN163" s="112">
        <f t="shared" si="486"/>
        <v>-10.08039568083762</v>
      </c>
      <c r="BO163" s="126">
        <f t="shared" si="486"/>
        <v>-10.131823933503286</v>
      </c>
      <c r="BP163" s="111">
        <f t="shared" si="486"/>
        <v>-10.275822014051499</v>
      </c>
      <c r="BQ163" s="111">
        <f t="shared" si="486"/>
        <v>-10.275822014051499</v>
      </c>
      <c r="BR163" s="127">
        <f t="shared" si="486"/>
        <v>-10.15387353629975</v>
      </c>
      <c r="BS163" s="111">
        <f t="shared" si="486"/>
        <v>-10.554206528541279</v>
      </c>
      <c r="BT163" s="111">
        <f t="shared" si="486"/>
        <v>-10.582386203950392</v>
      </c>
      <c r="BU163" s="111">
        <f t="shared" si="486"/>
        <v>-10.582386203950392</v>
      </c>
      <c r="BV163" s="111">
        <f t="shared" si="486"/>
        <v>-10.582386203950392</v>
      </c>
      <c r="BW163" s="111">
        <f t="shared" si="486"/>
        <v>-8.507711430746431</v>
      </c>
      <c r="BX163" s="111">
        <f t="shared" si="486"/>
        <v>-9.2778468412538366</v>
      </c>
      <c r="BY163" s="111">
        <f t="shared" si="486"/>
        <v>-9.2778468412538366</v>
      </c>
      <c r="BZ163" s="111">
        <f t="shared" si="486"/>
        <v>-9.2778468412538366</v>
      </c>
      <c r="CA163" s="111">
        <f t="shared" ref="CA163:CD163" si="487">IF(OR(CA68=0,CA72=0),"",(CA72-CA68)*100/CA68)</f>
        <v>-9.2778468412538366</v>
      </c>
      <c r="CB163" s="111">
        <f t="shared" si="487"/>
        <v>-8.2733196467599139</v>
      </c>
      <c r="CC163" s="111">
        <f t="shared" si="487"/>
        <v>-8.2733196467599139</v>
      </c>
      <c r="CD163" s="111">
        <f t="shared" si="487"/>
        <v>-8.2733196467599139</v>
      </c>
      <c r="CE163" s="111">
        <f t="shared" ref="CE163:CH163" si="488">IF(OR(CE68=0,CE72=0),"",(CE72-CE68)*100/CE68)</f>
        <v>-8.2733196467599139</v>
      </c>
      <c r="CF163" s="111">
        <f t="shared" si="488"/>
        <v>-8.2733196467599139</v>
      </c>
      <c r="CG163" s="111">
        <f t="shared" si="488"/>
        <v>-8.2733196467599139</v>
      </c>
      <c r="CH163" s="111" t="str">
        <f t="shared" si="488"/>
        <v/>
      </c>
    </row>
    <row r="164" spans="1:86" x14ac:dyDescent="0.3">
      <c r="A164" s="48" t="s">
        <v>158</v>
      </c>
      <c r="B164" s="58"/>
      <c r="C164" s="107"/>
      <c r="D164" s="106"/>
      <c r="E164" s="106"/>
      <c r="F164" s="106"/>
      <c r="G164" s="106"/>
      <c r="H164" s="106"/>
      <c r="I164" s="106"/>
      <c r="J164" s="106"/>
      <c r="K164" s="106"/>
      <c r="L164" s="106"/>
      <c r="M164" s="106"/>
      <c r="N164" s="106"/>
      <c r="O164" s="106"/>
      <c r="P164" s="106"/>
      <c r="Q164" s="106"/>
      <c r="R164" s="106"/>
      <c r="S164" s="106"/>
      <c r="T164" s="106"/>
      <c r="U164" s="106"/>
      <c r="V164" s="106"/>
      <c r="W164" s="106"/>
      <c r="X164" s="106"/>
      <c r="Y164" s="106"/>
      <c r="Z164" s="106"/>
      <c r="AA164" s="107"/>
      <c r="AB164" s="107"/>
      <c r="AC164" s="107"/>
      <c r="AD164" s="107"/>
      <c r="AE164" s="107"/>
      <c r="AF164" s="107"/>
      <c r="AG164" s="107"/>
      <c r="AH164" s="107"/>
      <c r="AI164" s="107"/>
      <c r="AJ164" s="107"/>
      <c r="AK164" s="107"/>
      <c r="AL164" s="107"/>
      <c r="AM164" s="107"/>
      <c r="AN164" s="107"/>
      <c r="AO164" s="107"/>
      <c r="AP164" s="107"/>
      <c r="AQ164" s="107"/>
      <c r="AR164" s="107"/>
      <c r="AS164" s="107"/>
      <c r="AT164" s="107"/>
      <c r="AU164" s="107"/>
      <c r="AV164" s="107"/>
      <c r="AW164" s="107"/>
      <c r="AX164" s="107" t="str">
        <f t="shared" ref="AX164:BZ164" si="489">IF(OR(AX69=0,AX73=0),"",(AX73-AX69)*100/AX69)</f>
        <v/>
      </c>
      <c r="AY164" s="107" t="str">
        <f t="shared" si="489"/>
        <v/>
      </c>
      <c r="AZ164" s="107" t="str">
        <f t="shared" si="489"/>
        <v/>
      </c>
      <c r="BA164" s="107" t="str">
        <f t="shared" si="489"/>
        <v/>
      </c>
      <c r="BB164" s="107" t="str">
        <f t="shared" si="489"/>
        <v/>
      </c>
      <c r="BC164" s="107" t="str">
        <f t="shared" si="489"/>
        <v/>
      </c>
      <c r="BD164" s="107" t="str">
        <f t="shared" si="489"/>
        <v/>
      </c>
      <c r="BE164" s="107" t="str">
        <f t="shared" si="489"/>
        <v/>
      </c>
      <c r="BF164" s="107" t="str">
        <f t="shared" si="489"/>
        <v/>
      </c>
      <c r="BG164" s="107" t="str">
        <f t="shared" si="489"/>
        <v/>
      </c>
      <c r="BH164" s="107" t="str">
        <f t="shared" si="489"/>
        <v/>
      </c>
      <c r="BI164" s="107" t="str">
        <f t="shared" si="489"/>
        <v/>
      </c>
      <c r="BJ164" s="107" t="str">
        <f t="shared" si="489"/>
        <v/>
      </c>
      <c r="BK164" s="107" t="str">
        <f t="shared" si="489"/>
        <v/>
      </c>
      <c r="BL164" s="107" t="str">
        <f t="shared" si="489"/>
        <v/>
      </c>
      <c r="BM164" s="107" t="str">
        <f t="shared" si="489"/>
        <v/>
      </c>
      <c r="BN164" s="107" t="str">
        <f t="shared" si="489"/>
        <v/>
      </c>
      <c r="BO164" s="108">
        <f t="shared" si="489"/>
        <v>-7.1575721444939067</v>
      </c>
      <c r="BP164" s="109">
        <f t="shared" si="489"/>
        <v>-7.5034767709872314</v>
      </c>
      <c r="BQ164" s="107">
        <f t="shared" si="489"/>
        <v>-7.601730095019291</v>
      </c>
      <c r="BR164" s="107">
        <f t="shared" si="489"/>
        <v>-7.7498987622224478</v>
      </c>
      <c r="BS164" s="125">
        <f t="shared" si="489"/>
        <v>-7.4058768992212851</v>
      </c>
      <c r="BT164" s="107">
        <f t="shared" si="489"/>
        <v>-6.6173046760691534</v>
      </c>
      <c r="BU164" s="107">
        <f t="shared" si="489"/>
        <v>-6.6173046760691534</v>
      </c>
      <c r="BV164" s="107">
        <f t="shared" si="489"/>
        <v>-6.6366521058654122</v>
      </c>
      <c r="BW164" s="107">
        <f t="shared" si="489"/>
        <v>-5.6637297376235045</v>
      </c>
      <c r="BX164" s="107">
        <f t="shared" si="489"/>
        <v>-5.703803466364465</v>
      </c>
      <c r="BY164" s="107">
        <f t="shared" si="489"/>
        <v>-5.703803466364465</v>
      </c>
      <c r="BZ164" s="107">
        <f t="shared" si="489"/>
        <v>-5.703803466364465</v>
      </c>
      <c r="CA164" s="107">
        <f t="shared" ref="CA164:CD164" si="490">IF(OR(CA69=0,CA73=0),"",(CA73-CA69)*100/CA69)</f>
        <v>-5.703803466364465</v>
      </c>
      <c r="CB164" s="107">
        <f t="shared" si="490"/>
        <v>-6.1698368882750216</v>
      </c>
      <c r="CC164" s="107">
        <f t="shared" si="490"/>
        <v>-6.1698368882750216</v>
      </c>
      <c r="CD164" s="107">
        <f t="shared" si="490"/>
        <v>-6.1698368882750216</v>
      </c>
      <c r="CE164" s="107">
        <f t="shared" ref="CE164:CH164" si="491">IF(OR(CE69=0,CE73=0),"",(CE73-CE69)*100/CE69)</f>
        <v>-6.2564222452477614</v>
      </c>
      <c r="CF164" s="107">
        <f t="shared" si="491"/>
        <v>-6.2530798301306314</v>
      </c>
      <c r="CG164" s="107">
        <f t="shared" si="491"/>
        <v>-6.2530798301306314</v>
      </c>
      <c r="CH164" s="107" t="str">
        <f t="shared" si="491"/>
        <v/>
      </c>
    </row>
    <row r="165" spans="1:86" x14ac:dyDescent="0.3">
      <c r="A165" s="48" t="s">
        <v>159</v>
      </c>
      <c r="B165" s="58"/>
      <c r="C165" s="107"/>
      <c r="D165" s="106"/>
      <c r="E165" s="106"/>
      <c r="F165" s="106"/>
      <c r="G165" s="106"/>
      <c r="H165" s="106"/>
      <c r="I165" s="106"/>
      <c r="J165" s="106"/>
      <c r="K165" s="106"/>
      <c r="L165" s="106"/>
      <c r="M165" s="106"/>
      <c r="N165" s="106"/>
      <c r="O165" s="106"/>
      <c r="P165" s="106"/>
      <c r="Q165" s="106"/>
      <c r="R165" s="106"/>
      <c r="S165" s="106"/>
      <c r="T165" s="106"/>
      <c r="U165" s="106"/>
      <c r="V165" s="106"/>
      <c r="W165" s="106"/>
      <c r="X165" s="106"/>
      <c r="Y165" s="106"/>
      <c r="Z165" s="106"/>
      <c r="AA165" s="107"/>
      <c r="AB165" s="107"/>
      <c r="AC165" s="107"/>
      <c r="AD165" s="107"/>
      <c r="AE165" s="107"/>
      <c r="AF165" s="107"/>
      <c r="AG165" s="107"/>
      <c r="AH165" s="107"/>
      <c r="AI165" s="107"/>
      <c r="AJ165" s="107"/>
      <c r="AK165" s="107"/>
      <c r="AL165" s="107"/>
      <c r="AM165" s="107"/>
      <c r="AN165" s="107"/>
      <c r="AO165" s="107"/>
      <c r="AP165" s="107"/>
      <c r="AQ165" s="107"/>
      <c r="AR165" s="107"/>
      <c r="AS165" s="107"/>
      <c r="AT165" s="107"/>
      <c r="AU165" s="107"/>
      <c r="AV165" s="107"/>
      <c r="AW165" s="107"/>
      <c r="AX165" s="107" t="str">
        <f t="shared" ref="AX165:BZ165" si="492">IF(OR(AX70=0,AX74=0),"",(AX74-AX70)*100/AX70)</f>
        <v/>
      </c>
      <c r="AY165" s="107" t="str">
        <f t="shared" si="492"/>
        <v/>
      </c>
      <c r="AZ165" s="107" t="str">
        <f t="shared" si="492"/>
        <v/>
      </c>
      <c r="BA165" s="107" t="str">
        <f t="shared" si="492"/>
        <v/>
      </c>
      <c r="BB165" s="107" t="str">
        <f t="shared" si="492"/>
        <v/>
      </c>
      <c r="BC165" s="107" t="str">
        <f t="shared" si="492"/>
        <v/>
      </c>
      <c r="BD165" s="107" t="str">
        <f t="shared" si="492"/>
        <v/>
      </c>
      <c r="BE165" s="107" t="str">
        <f t="shared" si="492"/>
        <v/>
      </c>
      <c r="BF165" s="107" t="str">
        <f t="shared" si="492"/>
        <v/>
      </c>
      <c r="BG165" s="107" t="str">
        <f t="shared" si="492"/>
        <v/>
      </c>
      <c r="BH165" s="107" t="str">
        <f t="shared" si="492"/>
        <v/>
      </c>
      <c r="BI165" s="107" t="str">
        <f t="shared" si="492"/>
        <v/>
      </c>
      <c r="BJ165" s="107" t="str">
        <f t="shared" si="492"/>
        <v/>
      </c>
      <c r="BK165" s="107" t="str">
        <f t="shared" si="492"/>
        <v/>
      </c>
      <c r="BL165" s="107" t="str">
        <f t="shared" si="492"/>
        <v/>
      </c>
      <c r="BM165" s="107" t="str">
        <f t="shared" si="492"/>
        <v/>
      </c>
      <c r="BN165" s="107" t="str">
        <f t="shared" si="492"/>
        <v/>
      </c>
      <c r="BO165" s="107" t="str">
        <f t="shared" si="492"/>
        <v/>
      </c>
      <c r="BP165" s="108">
        <f t="shared" si="492"/>
        <v>22.725056545077926</v>
      </c>
      <c r="BQ165" s="109">
        <f t="shared" si="492"/>
        <v>21.844505197866166</v>
      </c>
      <c r="BR165" s="107">
        <f t="shared" si="492"/>
        <v>21.944195642014066</v>
      </c>
      <c r="BS165" s="107">
        <f t="shared" si="492"/>
        <v>22.376602217252287</v>
      </c>
      <c r="BT165" s="125">
        <f t="shared" si="492"/>
        <v>22.410841989261243</v>
      </c>
      <c r="BU165" s="107">
        <f t="shared" si="492"/>
        <v>22.410841989261243</v>
      </c>
      <c r="BV165" s="107">
        <f t="shared" si="492"/>
        <v>22.337975279427646</v>
      </c>
      <c r="BW165" s="107">
        <f t="shared" si="492"/>
        <v>22.049401173870979</v>
      </c>
      <c r="BX165" s="107">
        <f t="shared" si="492"/>
        <v>22.068658381067728</v>
      </c>
      <c r="BY165" s="107">
        <f t="shared" si="492"/>
        <v>22.068658381067728</v>
      </c>
      <c r="BZ165" s="107">
        <f t="shared" si="492"/>
        <v>22.068658381067728</v>
      </c>
      <c r="CA165" s="107">
        <f t="shared" ref="CA165:CD165" si="493">IF(OR(CA70=0,CA74=0),"",(CA74-CA70)*100/CA70)</f>
        <v>22.068658381067728</v>
      </c>
      <c r="CB165" s="107">
        <f t="shared" si="493"/>
        <v>22.313026865914754</v>
      </c>
      <c r="CC165" s="107">
        <f t="shared" si="493"/>
        <v>22.313026865914754</v>
      </c>
      <c r="CD165" s="107">
        <f t="shared" si="493"/>
        <v>22.313026865914754</v>
      </c>
      <c r="CE165" s="107">
        <f t="shared" ref="CE165:CH165" si="494">IF(OR(CE70=0,CE74=0),"",(CE74-CE70)*100/CE70)</f>
        <v>22.341763986221807</v>
      </c>
      <c r="CF165" s="107">
        <f t="shared" si="494"/>
        <v>22.356491760379171</v>
      </c>
      <c r="CG165" s="107">
        <f t="shared" si="494"/>
        <v>22.356491760379171</v>
      </c>
      <c r="CH165" s="107" t="str">
        <f t="shared" si="494"/>
        <v/>
      </c>
    </row>
    <row r="166" spans="1:86" x14ac:dyDescent="0.3">
      <c r="A166" s="48" t="s">
        <v>160</v>
      </c>
      <c r="B166" s="58"/>
      <c r="C166" s="107"/>
      <c r="D166" s="106"/>
      <c r="E166" s="106"/>
      <c r="F166" s="106"/>
      <c r="G166" s="106"/>
      <c r="H166" s="106"/>
      <c r="I166" s="106"/>
      <c r="J166" s="106"/>
      <c r="K166" s="106"/>
      <c r="L166" s="106"/>
      <c r="M166" s="106"/>
      <c r="N166" s="106"/>
      <c r="O166" s="106"/>
      <c r="P166" s="106"/>
      <c r="Q166" s="106"/>
      <c r="R166" s="106"/>
      <c r="S166" s="106"/>
      <c r="T166" s="106"/>
      <c r="U166" s="106"/>
      <c r="V166" s="106"/>
      <c r="W166" s="106"/>
      <c r="X166" s="106"/>
      <c r="Y166" s="106"/>
      <c r="Z166" s="106"/>
      <c r="AA166" s="107"/>
      <c r="AB166" s="107"/>
      <c r="AC166" s="107"/>
      <c r="AD166" s="107"/>
      <c r="AE166" s="107"/>
      <c r="AF166" s="107"/>
      <c r="AG166" s="107"/>
      <c r="AH166" s="107"/>
      <c r="AI166" s="107"/>
      <c r="AJ166" s="107"/>
      <c r="AK166" s="107"/>
      <c r="AL166" s="107"/>
      <c r="AM166" s="107"/>
      <c r="AN166" s="107"/>
      <c r="AO166" s="107"/>
      <c r="AP166" s="107"/>
      <c r="AQ166" s="107"/>
      <c r="AR166" s="107"/>
      <c r="AS166" s="107"/>
      <c r="AT166" s="107"/>
      <c r="AU166" s="107"/>
      <c r="AV166" s="107"/>
      <c r="AW166" s="107"/>
      <c r="AX166" s="107" t="str">
        <f t="shared" ref="AX166:BZ166" si="495">IF(OR(AX71=0,AX75=0),"",(AX75-AX71)*100/AX71)</f>
        <v/>
      </c>
      <c r="AY166" s="107" t="str">
        <f t="shared" si="495"/>
        <v/>
      </c>
      <c r="AZ166" s="107" t="str">
        <f t="shared" si="495"/>
        <v/>
      </c>
      <c r="BA166" s="107" t="str">
        <f t="shared" si="495"/>
        <v/>
      </c>
      <c r="BB166" s="107" t="str">
        <f t="shared" si="495"/>
        <v/>
      </c>
      <c r="BC166" s="107" t="str">
        <f t="shared" si="495"/>
        <v/>
      </c>
      <c r="BD166" s="107" t="str">
        <f t="shared" si="495"/>
        <v/>
      </c>
      <c r="BE166" s="107" t="str">
        <f t="shared" si="495"/>
        <v/>
      </c>
      <c r="BF166" s="107" t="str">
        <f t="shared" si="495"/>
        <v/>
      </c>
      <c r="BG166" s="107" t="str">
        <f t="shared" si="495"/>
        <v/>
      </c>
      <c r="BH166" s="107" t="str">
        <f t="shared" si="495"/>
        <v/>
      </c>
      <c r="BI166" s="107" t="str">
        <f t="shared" si="495"/>
        <v/>
      </c>
      <c r="BJ166" s="107" t="str">
        <f t="shared" si="495"/>
        <v/>
      </c>
      <c r="BK166" s="107" t="str">
        <f t="shared" si="495"/>
        <v/>
      </c>
      <c r="BL166" s="107" t="str">
        <f t="shared" si="495"/>
        <v/>
      </c>
      <c r="BM166" s="107" t="str">
        <f t="shared" si="495"/>
        <v/>
      </c>
      <c r="BN166" s="107" t="str">
        <f t="shared" si="495"/>
        <v/>
      </c>
      <c r="BO166" s="107" t="str">
        <f t="shared" si="495"/>
        <v/>
      </c>
      <c r="BP166" s="107" t="str">
        <f t="shared" si="495"/>
        <v/>
      </c>
      <c r="BQ166" s="108">
        <f t="shared" si="495"/>
        <v>5.5294921181637875</v>
      </c>
      <c r="BR166" s="109">
        <f t="shared" si="495"/>
        <v>4.7815793804100419</v>
      </c>
      <c r="BS166" s="107">
        <f t="shared" si="495"/>
        <v>4.744108193619601</v>
      </c>
      <c r="BT166" s="107">
        <f t="shared" si="495"/>
        <v>4.7491176261214756</v>
      </c>
      <c r="BU166" s="125">
        <f t="shared" si="495"/>
        <v>4.7491176261214756</v>
      </c>
      <c r="BV166" s="107">
        <f t="shared" si="495"/>
        <v>4.9439058219453287</v>
      </c>
      <c r="BW166" s="107">
        <f t="shared" si="495"/>
        <v>2.0406421955418086</v>
      </c>
      <c r="BX166" s="107">
        <f t="shared" si="495"/>
        <v>2.0409485243838965</v>
      </c>
      <c r="BY166" s="107">
        <f t="shared" si="495"/>
        <v>2.0409485243838965</v>
      </c>
      <c r="BZ166" s="107">
        <f t="shared" si="495"/>
        <v>2.0409485243838965</v>
      </c>
      <c r="CA166" s="107">
        <f t="shared" ref="CA166:CD166" si="496">IF(OR(CA71=0,CA75=0),"",(CA75-CA71)*100/CA71)</f>
        <v>2.0409485243838965</v>
      </c>
      <c r="CB166" s="107">
        <f t="shared" si="496"/>
        <v>0.69162448415583955</v>
      </c>
      <c r="CC166" s="107">
        <f t="shared" si="496"/>
        <v>0.69162448415583955</v>
      </c>
      <c r="CD166" s="107">
        <f t="shared" si="496"/>
        <v>0.69162448415583955</v>
      </c>
      <c r="CE166" s="107">
        <f t="shared" ref="CE166:CH166" si="497">IF(OR(CE71=0,CE75=0),"",(CE75-CE71)*100/CE71)</f>
        <v>0.69005673598130424</v>
      </c>
      <c r="CF166" s="107">
        <f t="shared" si="497"/>
        <v>0.69330224974613408</v>
      </c>
      <c r="CG166" s="107">
        <f t="shared" si="497"/>
        <v>0.69330224974613408</v>
      </c>
      <c r="CH166" s="107" t="str">
        <f t="shared" si="497"/>
        <v/>
      </c>
    </row>
    <row r="167" spans="1:86" x14ac:dyDescent="0.3">
      <c r="A167" s="49" t="s">
        <v>161</v>
      </c>
      <c r="B167" s="59"/>
      <c r="C167" s="111"/>
      <c r="D167" s="110"/>
      <c r="E167" s="110"/>
      <c r="F167" s="110"/>
      <c r="G167" s="110"/>
      <c r="H167" s="110"/>
      <c r="I167" s="110"/>
      <c r="J167" s="110"/>
      <c r="K167" s="110"/>
      <c r="L167" s="110"/>
      <c r="M167" s="110"/>
      <c r="N167" s="110"/>
      <c r="O167" s="110"/>
      <c r="P167" s="110"/>
      <c r="Q167" s="110"/>
      <c r="R167" s="110"/>
      <c r="S167" s="110"/>
      <c r="T167" s="110"/>
      <c r="U167" s="110"/>
      <c r="V167" s="110"/>
      <c r="W167" s="110"/>
      <c r="X167" s="110"/>
      <c r="Y167" s="110"/>
      <c r="Z167" s="110"/>
      <c r="AA167" s="111"/>
      <c r="AB167" s="111"/>
      <c r="AC167" s="111"/>
      <c r="AD167" s="111"/>
      <c r="AE167" s="111"/>
      <c r="AF167" s="111"/>
      <c r="AG167" s="111"/>
      <c r="AH167" s="111"/>
      <c r="AI167" s="111"/>
      <c r="AJ167" s="111"/>
      <c r="AK167" s="111"/>
      <c r="AL167" s="111"/>
      <c r="AM167" s="111"/>
      <c r="AN167" s="111"/>
      <c r="AO167" s="111"/>
      <c r="AP167" s="111"/>
      <c r="AQ167" s="111"/>
      <c r="AR167" s="111"/>
      <c r="AS167" s="111"/>
      <c r="AT167" s="111"/>
      <c r="AU167" s="111"/>
      <c r="AV167" s="111"/>
      <c r="AW167" s="111"/>
      <c r="AX167" s="111" t="str">
        <f t="shared" ref="AX167:BZ167" si="498">IF(OR(AX72=0,AX76=0),"",(AX76-AX72)*100/AX72)</f>
        <v/>
      </c>
      <c r="AY167" s="111" t="str">
        <f t="shared" si="498"/>
        <v/>
      </c>
      <c r="AZ167" s="111" t="str">
        <f t="shared" si="498"/>
        <v/>
      </c>
      <c r="BA167" s="111" t="str">
        <f t="shared" si="498"/>
        <v/>
      </c>
      <c r="BB167" s="111" t="str">
        <f t="shared" si="498"/>
        <v/>
      </c>
      <c r="BC167" s="111" t="str">
        <f t="shared" si="498"/>
        <v/>
      </c>
      <c r="BD167" s="111" t="str">
        <f t="shared" si="498"/>
        <v/>
      </c>
      <c r="BE167" s="111" t="str">
        <f t="shared" si="498"/>
        <v/>
      </c>
      <c r="BF167" s="111" t="str">
        <f t="shared" si="498"/>
        <v/>
      </c>
      <c r="BG167" s="111" t="str">
        <f t="shared" si="498"/>
        <v/>
      </c>
      <c r="BH167" s="111" t="str">
        <f t="shared" si="498"/>
        <v/>
      </c>
      <c r="BI167" s="111" t="str">
        <f t="shared" si="498"/>
        <v/>
      </c>
      <c r="BJ167" s="111" t="str">
        <f t="shared" si="498"/>
        <v/>
      </c>
      <c r="BK167" s="111" t="str">
        <f t="shared" si="498"/>
        <v/>
      </c>
      <c r="BL167" s="111" t="str">
        <f t="shared" si="498"/>
        <v/>
      </c>
      <c r="BM167" s="111" t="str">
        <f t="shared" si="498"/>
        <v/>
      </c>
      <c r="BN167" s="111" t="str">
        <f t="shared" si="498"/>
        <v/>
      </c>
      <c r="BO167" s="111" t="str">
        <f t="shared" si="498"/>
        <v/>
      </c>
      <c r="BP167" s="111" t="str">
        <f t="shared" si="498"/>
        <v/>
      </c>
      <c r="BQ167" s="111" t="str">
        <f t="shared" si="498"/>
        <v/>
      </c>
      <c r="BR167" s="112">
        <f t="shared" si="498"/>
        <v>0.79421762359461023</v>
      </c>
      <c r="BS167" s="126">
        <f t="shared" si="498"/>
        <v>1.7879575180204366</v>
      </c>
      <c r="BT167" s="111">
        <f t="shared" si="498"/>
        <v>1.7921460135500529</v>
      </c>
      <c r="BU167" s="111">
        <f t="shared" si="498"/>
        <v>1.7921460135500529</v>
      </c>
      <c r="BV167" s="127">
        <f t="shared" si="498"/>
        <v>1.5521399285346056</v>
      </c>
      <c r="BW167" s="111">
        <f t="shared" si="498"/>
        <v>0.14978037337857492</v>
      </c>
      <c r="BX167" s="111">
        <f t="shared" si="498"/>
        <v>0.2693666942270605</v>
      </c>
      <c r="BY167" s="111">
        <f t="shared" si="498"/>
        <v>0.2693666942270605</v>
      </c>
      <c r="BZ167" s="111">
        <f t="shared" si="498"/>
        <v>0.2693666942270605</v>
      </c>
      <c r="CA167" s="111">
        <f t="shared" ref="CA167:CD167" si="499">IF(OR(CA72=0,CA76=0),"",(CA76-CA72)*100/CA72)</f>
        <v>0.2693666942270605</v>
      </c>
      <c r="CB167" s="111">
        <f t="shared" si="499"/>
        <v>0.69048169588664166</v>
      </c>
      <c r="CC167" s="111">
        <f t="shared" si="499"/>
        <v>0.69048169588664166</v>
      </c>
      <c r="CD167" s="111">
        <f t="shared" si="499"/>
        <v>0.69048169588664166</v>
      </c>
      <c r="CE167" s="111">
        <f t="shared" ref="CE167:CH167" si="500">IF(OR(CE72=0,CE76=0),"",(CE76-CE72)*100/CE72)</f>
        <v>0.57433129908417979</v>
      </c>
      <c r="CF167" s="111">
        <f t="shared" si="500"/>
        <v>0.3051373737540628</v>
      </c>
      <c r="CG167" s="111">
        <f t="shared" si="500"/>
        <v>0.3051373737540628</v>
      </c>
      <c r="CH167" s="111" t="str">
        <f t="shared" si="500"/>
        <v/>
      </c>
    </row>
    <row r="168" spans="1:86" x14ac:dyDescent="0.3">
      <c r="A168" s="48" t="s">
        <v>162</v>
      </c>
      <c r="B168" s="58"/>
      <c r="C168" s="107"/>
      <c r="D168" s="106"/>
      <c r="E168" s="106"/>
      <c r="F168" s="106"/>
      <c r="G168" s="106"/>
      <c r="H168" s="106"/>
      <c r="I168" s="106"/>
      <c r="J168" s="106"/>
      <c r="K168" s="106"/>
      <c r="L168" s="106"/>
      <c r="M168" s="106"/>
      <c r="N168" s="106"/>
      <c r="O168" s="106"/>
      <c r="P168" s="106"/>
      <c r="Q168" s="106"/>
      <c r="R168" s="106"/>
      <c r="S168" s="106"/>
      <c r="T168" s="106"/>
      <c r="U168" s="106"/>
      <c r="V168" s="106"/>
      <c r="W168" s="106"/>
      <c r="X168" s="106"/>
      <c r="Y168" s="106"/>
      <c r="Z168" s="106"/>
      <c r="AA168" s="107"/>
      <c r="AB168" s="107"/>
      <c r="AC168" s="107"/>
      <c r="AD168" s="107"/>
      <c r="AE168" s="107"/>
      <c r="AF168" s="107"/>
      <c r="AG168" s="107"/>
      <c r="AH168" s="107"/>
      <c r="AI168" s="107"/>
      <c r="AJ168" s="107"/>
      <c r="AK168" s="107"/>
      <c r="AL168" s="107"/>
      <c r="AM168" s="107"/>
      <c r="AN168" s="107"/>
      <c r="AO168" s="107"/>
      <c r="AP168" s="107"/>
      <c r="AQ168" s="107"/>
      <c r="AR168" s="107"/>
      <c r="AS168" s="107"/>
      <c r="AT168" s="107"/>
      <c r="AU168" s="107"/>
      <c r="AV168" s="107"/>
      <c r="AW168" s="107"/>
      <c r="AX168" s="107"/>
      <c r="AY168" s="107"/>
      <c r="AZ168" s="107"/>
      <c r="BA168" s="107"/>
      <c r="BB168" s="107"/>
      <c r="BC168" s="107"/>
      <c r="BD168" s="107"/>
      <c r="BE168" s="107"/>
      <c r="BF168" s="107"/>
      <c r="BG168" s="107"/>
      <c r="BH168" s="107"/>
      <c r="BI168" s="107"/>
      <c r="BJ168" s="107"/>
      <c r="BK168" s="107"/>
      <c r="BL168" s="107"/>
      <c r="BM168" s="107"/>
      <c r="BN168" s="107"/>
      <c r="BO168" s="107"/>
      <c r="BP168" s="107"/>
      <c r="BQ168" s="107"/>
      <c r="BR168" s="107"/>
      <c r="BS168" s="108">
        <f t="shared" ref="BS168:CD168" si="501">IF(OR(BS73=0,BS77=0),"",(BS77-BS73)*100/BS73)</f>
        <v>-0.36844446748562082</v>
      </c>
      <c r="BT168" s="109">
        <f t="shared" si="501"/>
        <v>-1.2473491862537138</v>
      </c>
      <c r="BU168" s="107">
        <f t="shared" si="501"/>
        <v>-1.3016753043268536</v>
      </c>
      <c r="BV168" s="107">
        <f t="shared" si="501"/>
        <v>-1.0802118898627071</v>
      </c>
      <c r="BW168" s="125">
        <f t="shared" si="501"/>
        <v>-0.62556190423268754</v>
      </c>
      <c r="BX168" s="107">
        <f t="shared" si="501"/>
        <v>-0.55093478866130718</v>
      </c>
      <c r="BY168" s="107">
        <f t="shared" si="501"/>
        <v>-0.55093478866130718</v>
      </c>
      <c r="BZ168" s="107">
        <f t="shared" si="501"/>
        <v>-0.61440864484511959</v>
      </c>
      <c r="CA168" s="107">
        <f t="shared" si="501"/>
        <v>-0.61440864484511959</v>
      </c>
      <c r="CB168" s="107">
        <f t="shared" si="501"/>
        <v>-0.811325159119756</v>
      </c>
      <c r="CC168" s="107">
        <f t="shared" si="501"/>
        <v>-0.811325159119756</v>
      </c>
      <c r="CD168" s="107">
        <f t="shared" si="501"/>
        <v>-0.811325159119756</v>
      </c>
      <c r="CE168" s="107">
        <f t="shared" ref="CE168:CH168" si="502">IF(OR(CE73=0,CE77=0),"",(CE77-CE73)*100/CE73)</f>
        <v>-1.0621366788623652</v>
      </c>
      <c r="CF168" s="107">
        <f t="shared" si="502"/>
        <v>-0.87092381264053542</v>
      </c>
      <c r="CG168" s="107">
        <f t="shared" si="502"/>
        <v>-0.87092381264053542</v>
      </c>
      <c r="CH168" s="107" t="str">
        <f t="shared" si="502"/>
        <v/>
      </c>
    </row>
    <row r="169" spans="1:86" x14ac:dyDescent="0.3">
      <c r="A169" s="48" t="s">
        <v>163</v>
      </c>
      <c r="B169" s="58"/>
      <c r="C169" s="107"/>
      <c r="D169" s="106"/>
      <c r="E169" s="106"/>
      <c r="F169" s="106"/>
      <c r="G169" s="106"/>
      <c r="H169" s="106"/>
      <c r="I169" s="106"/>
      <c r="J169" s="106"/>
      <c r="K169" s="106"/>
      <c r="L169" s="106"/>
      <c r="M169" s="106"/>
      <c r="N169" s="106"/>
      <c r="O169" s="106"/>
      <c r="P169" s="106"/>
      <c r="Q169" s="106"/>
      <c r="R169" s="106"/>
      <c r="S169" s="106"/>
      <c r="T169" s="106"/>
      <c r="U169" s="106"/>
      <c r="V169" s="106"/>
      <c r="W169" s="106"/>
      <c r="X169" s="106"/>
      <c r="Y169" s="106"/>
      <c r="Z169" s="106"/>
      <c r="AA169" s="107"/>
      <c r="AB169" s="107"/>
      <c r="AC169" s="107"/>
      <c r="AD169" s="107"/>
      <c r="AE169" s="107"/>
      <c r="AF169" s="107"/>
      <c r="AG169" s="107"/>
      <c r="AH169" s="107"/>
      <c r="AI169" s="107"/>
      <c r="AJ169" s="107"/>
      <c r="AK169" s="107"/>
      <c r="AL169" s="107"/>
      <c r="AM169" s="107"/>
      <c r="AN169" s="107"/>
      <c r="AO169" s="107"/>
      <c r="AP169" s="107"/>
      <c r="AQ169" s="107"/>
      <c r="AR169" s="107"/>
      <c r="AS169" s="107"/>
      <c r="AT169" s="107"/>
      <c r="AU169" s="107"/>
      <c r="AV169" s="107"/>
      <c r="AW169" s="107"/>
      <c r="AX169" s="107"/>
      <c r="AY169" s="107"/>
      <c r="AZ169" s="107"/>
      <c r="BA169" s="107"/>
      <c r="BB169" s="107"/>
      <c r="BC169" s="107"/>
      <c r="BD169" s="107"/>
      <c r="BE169" s="107"/>
      <c r="BF169" s="107"/>
      <c r="BG169" s="107"/>
      <c r="BH169" s="107"/>
      <c r="BI169" s="107"/>
      <c r="BJ169" s="107"/>
      <c r="BK169" s="107"/>
      <c r="BL169" s="107"/>
      <c r="BM169" s="107"/>
      <c r="BN169" s="107"/>
      <c r="BO169" s="107"/>
      <c r="BP169" s="107"/>
      <c r="BQ169" s="107"/>
      <c r="BR169" s="107"/>
      <c r="BS169" s="107" t="str">
        <f t="shared" ref="BS169:CD169" si="503">IF(OR(BS74=0,BS78=0),"",(BS78-BS74)*100/BS74)</f>
        <v/>
      </c>
      <c r="BT169" s="108">
        <f t="shared" si="503"/>
        <v>-0.36265890270147993</v>
      </c>
      <c r="BU169" s="109">
        <f t="shared" si="503"/>
        <v>-0.47117662284215034</v>
      </c>
      <c r="BV169" s="107">
        <f t="shared" si="503"/>
        <v>-0.28992152289520634</v>
      </c>
      <c r="BW169" s="107">
        <f t="shared" si="503"/>
        <v>0.41668515087646391</v>
      </c>
      <c r="BX169" s="125">
        <f t="shared" si="503"/>
        <v>-0.60004941323625594</v>
      </c>
      <c r="BY169" s="107">
        <f t="shared" si="503"/>
        <v>-0.60004941323625594</v>
      </c>
      <c r="BZ169" s="107">
        <f t="shared" si="503"/>
        <v>-0.46827260502216073</v>
      </c>
      <c r="CA169" s="107">
        <f t="shared" si="503"/>
        <v>-0.46827260502216073</v>
      </c>
      <c r="CB169" s="107">
        <f t="shared" si="503"/>
        <v>-1.2501156381439389</v>
      </c>
      <c r="CC169" s="107">
        <f t="shared" si="503"/>
        <v>-1.2501156381439389</v>
      </c>
      <c r="CD169" s="107">
        <f t="shared" si="503"/>
        <v>-1.2501156381439389</v>
      </c>
      <c r="CE169" s="107">
        <f t="shared" ref="CE169:CH169" si="504">IF(OR(CE74=0,CE78=0),"",(CE78-CE74)*100/CE74)</f>
        <v>-1.7280966737803556</v>
      </c>
      <c r="CF169" s="107">
        <f t="shared" si="504"/>
        <v>-1.4265044866340475</v>
      </c>
      <c r="CG169" s="107">
        <f t="shared" si="504"/>
        <v>-1.4265044866340475</v>
      </c>
      <c r="CH169" s="107" t="str">
        <f t="shared" si="504"/>
        <v/>
      </c>
    </row>
    <row r="170" spans="1:86" x14ac:dyDescent="0.3">
      <c r="A170" s="48" t="s">
        <v>164</v>
      </c>
      <c r="B170" s="58"/>
      <c r="C170" s="107"/>
      <c r="D170" s="106"/>
      <c r="E170" s="106"/>
      <c r="F170" s="106"/>
      <c r="G170" s="106"/>
      <c r="H170" s="106"/>
      <c r="I170" s="106"/>
      <c r="J170" s="106"/>
      <c r="K170" s="106"/>
      <c r="L170" s="106"/>
      <c r="M170" s="106"/>
      <c r="N170" s="106"/>
      <c r="O170" s="106"/>
      <c r="P170" s="106"/>
      <c r="Q170" s="106"/>
      <c r="R170" s="106"/>
      <c r="S170" s="106"/>
      <c r="T170" s="106"/>
      <c r="U170" s="106"/>
      <c r="V170" s="106"/>
      <c r="W170" s="106"/>
      <c r="X170" s="106"/>
      <c r="Y170" s="106"/>
      <c r="Z170" s="106"/>
      <c r="AA170" s="107"/>
      <c r="AB170" s="107"/>
      <c r="AC170" s="107"/>
      <c r="AD170" s="107"/>
      <c r="AE170" s="107"/>
      <c r="AF170" s="107"/>
      <c r="AG170" s="107"/>
      <c r="AH170" s="107"/>
      <c r="AI170" s="107"/>
      <c r="AJ170" s="107"/>
      <c r="AK170" s="107"/>
      <c r="AL170" s="107"/>
      <c r="AM170" s="107"/>
      <c r="AN170" s="107"/>
      <c r="AO170" s="107"/>
      <c r="AP170" s="107"/>
      <c r="AQ170" s="107"/>
      <c r="AR170" s="107"/>
      <c r="AS170" s="107"/>
      <c r="AT170" s="107"/>
      <c r="AU170" s="107"/>
      <c r="AV170" s="107"/>
      <c r="AW170" s="107"/>
      <c r="AX170" s="107"/>
      <c r="AY170" s="107"/>
      <c r="AZ170" s="107"/>
      <c r="BA170" s="107"/>
      <c r="BB170" s="107"/>
      <c r="BC170" s="107"/>
      <c r="BD170" s="107"/>
      <c r="BE170" s="107"/>
      <c r="BF170" s="107"/>
      <c r="BG170" s="107"/>
      <c r="BH170" s="107"/>
      <c r="BI170" s="107"/>
      <c r="BJ170" s="107"/>
      <c r="BK170" s="107"/>
      <c r="BL170" s="107"/>
      <c r="BM170" s="107"/>
      <c r="BN170" s="107"/>
      <c r="BO170" s="107"/>
      <c r="BP170" s="107"/>
      <c r="BQ170" s="107"/>
      <c r="BR170" s="107"/>
      <c r="BS170" s="107" t="str">
        <f t="shared" ref="BS170:CD170" si="505">IF(OR(BS75=0,BS79=0),"",(BS79-BS75)*100/BS75)</f>
        <v/>
      </c>
      <c r="BT170" s="107" t="str">
        <f t="shared" si="505"/>
        <v/>
      </c>
      <c r="BU170" s="108">
        <f t="shared" si="505"/>
        <v>3.2737290274421946</v>
      </c>
      <c r="BV170" s="109">
        <f t="shared" si="505"/>
        <v>2.5750413222688255</v>
      </c>
      <c r="BW170" s="107">
        <f t="shared" si="505"/>
        <v>3.2853068146356423</v>
      </c>
      <c r="BX170" s="107">
        <f t="shared" si="505"/>
        <v>2.3930818487732357</v>
      </c>
      <c r="BY170" s="125">
        <f t="shared" si="505"/>
        <v>2.3930818487732357</v>
      </c>
      <c r="BZ170" s="107">
        <f t="shared" si="505"/>
        <v>2.3911391012685739</v>
      </c>
      <c r="CA170" s="107">
        <f t="shared" si="505"/>
        <v>2.3911391012685739</v>
      </c>
      <c r="CB170" s="107">
        <f t="shared" si="505"/>
        <v>2.7288118278013207</v>
      </c>
      <c r="CC170" s="107">
        <f t="shared" si="505"/>
        <v>2.7288118278013207</v>
      </c>
      <c r="CD170" s="107">
        <f t="shared" si="505"/>
        <v>2.7288118278013207</v>
      </c>
      <c r="CE170" s="107">
        <f t="shared" ref="CE170:CH170" si="506">IF(OR(CE75=0,CE79=0),"",(CE79-CE75)*100/CE75)</f>
        <v>2.1028840903422776</v>
      </c>
      <c r="CF170" s="107">
        <f t="shared" si="506"/>
        <v>2.3584025654227978</v>
      </c>
      <c r="CG170" s="107">
        <f t="shared" si="506"/>
        <v>2.3584025654227978</v>
      </c>
      <c r="CH170" s="107" t="str">
        <f t="shared" si="506"/>
        <v/>
      </c>
    </row>
    <row r="171" spans="1:86" x14ac:dyDescent="0.3">
      <c r="A171" s="49" t="s">
        <v>165</v>
      </c>
      <c r="B171" s="59"/>
      <c r="C171" s="111"/>
      <c r="D171" s="110"/>
      <c r="E171" s="110"/>
      <c r="F171" s="110"/>
      <c r="G171" s="110"/>
      <c r="H171" s="110"/>
      <c r="I171" s="110"/>
      <c r="J171" s="110"/>
      <c r="K171" s="110"/>
      <c r="L171" s="110"/>
      <c r="M171" s="110"/>
      <c r="N171" s="110"/>
      <c r="O171" s="110"/>
      <c r="P171" s="110"/>
      <c r="Q171" s="110"/>
      <c r="R171" s="110"/>
      <c r="S171" s="110"/>
      <c r="T171" s="110"/>
      <c r="U171" s="110"/>
      <c r="V171" s="110"/>
      <c r="W171" s="110"/>
      <c r="X171" s="110"/>
      <c r="Y171" s="110"/>
      <c r="Z171" s="110"/>
      <c r="AA171" s="111"/>
      <c r="AB171" s="111"/>
      <c r="AC171" s="111"/>
      <c r="AD171" s="111"/>
      <c r="AE171" s="111"/>
      <c r="AF171" s="111"/>
      <c r="AG171" s="111"/>
      <c r="AH171" s="111"/>
      <c r="AI171" s="111"/>
      <c r="AJ171" s="111"/>
      <c r="AK171" s="111"/>
      <c r="AL171" s="111"/>
      <c r="AM171" s="111"/>
      <c r="AN171" s="111"/>
      <c r="AO171" s="111"/>
      <c r="AP171" s="111"/>
      <c r="AQ171" s="111"/>
      <c r="AR171" s="111"/>
      <c r="AS171" s="111"/>
      <c r="AT171" s="111"/>
      <c r="AU171" s="111"/>
      <c r="AV171" s="111"/>
      <c r="AW171" s="111"/>
      <c r="AX171" s="111"/>
      <c r="AY171" s="111"/>
      <c r="AZ171" s="111"/>
      <c r="BA171" s="111"/>
      <c r="BB171" s="111"/>
      <c r="BC171" s="111"/>
      <c r="BD171" s="111"/>
      <c r="BE171" s="111"/>
      <c r="BF171" s="111"/>
      <c r="BG171" s="111"/>
      <c r="BH171" s="111"/>
      <c r="BI171" s="111"/>
      <c r="BJ171" s="111"/>
      <c r="BK171" s="111"/>
      <c r="BL171" s="111"/>
      <c r="BM171" s="111"/>
      <c r="BN171" s="111"/>
      <c r="BO171" s="111"/>
      <c r="BP171" s="111"/>
      <c r="BQ171" s="111"/>
      <c r="BR171" s="111"/>
      <c r="BS171" s="111" t="str">
        <f t="shared" ref="BS171:CD171" si="507">IF(OR(BS76=0,BS80=0),"",(BS80-BS76)*100/BS76)</f>
        <v/>
      </c>
      <c r="BT171" s="111" t="str">
        <f t="shared" si="507"/>
        <v/>
      </c>
      <c r="BU171" s="111" t="str">
        <f t="shared" si="507"/>
        <v/>
      </c>
      <c r="BV171" s="112">
        <f t="shared" si="507"/>
        <v>-6.3830599409506368</v>
      </c>
      <c r="BW171" s="126">
        <f t="shared" si="507"/>
        <v>-5.237769032557634</v>
      </c>
      <c r="BX171" s="111">
        <f t="shared" si="507"/>
        <v>-4.7279948010390411</v>
      </c>
      <c r="BY171" s="111">
        <f t="shared" si="507"/>
        <v>-4.7279948010390411</v>
      </c>
      <c r="BZ171" s="127">
        <f t="shared" si="507"/>
        <v>-5.4789854479540994</v>
      </c>
      <c r="CA171" s="111">
        <f t="shared" si="507"/>
        <v>-5.4789854479540994</v>
      </c>
      <c r="CB171" s="111">
        <f t="shared" si="507"/>
        <v>-5.7679410067118955</v>
      </c>
      <c r="CC171" s="111">
        <f t="shared" si="507"/>
        <v>-5.7679410067118955</v>
      </c>
      <c r="CD171" s="111">
        <f t="shared" si="507"/>
        <v>-5.7679410067118955</v>
      </c>
      <c r="CE171" s="111">
        <f t="shared" ref="CE171:CH171" si="508">IF(OR(CE76=0,CE80=0),"",(CE80-CE76)*100/CE76)</f>
        <v>-6.1142895499759167</v>
      </c>
      <c r="CF171" s="111">
        <f t="shared" si="508"/>
        <v>-5.7979623340537394</v>
      </c>
      <c r="CG171" s="111">
        <f t="shared" si="508"/>
        <v>-5.7979623340537394</v>
      </c>
      <c r="CH171" s="111" t="str">
        <f t="shared" si="508"/>
        <v/>
      </c>
    </row>
    <row r="172" spans="1:86" x14ac:dyDescent="0.3">
      <c r="A172" s="48" t="s">
        <v>166</v>
      </c>
      <c r="B172" s="58"/>
      <c r="C172" s="107"/>
      <c r="D172" s="106"/>
      <c r="E172" s="106"/>
      <c r="F172" s="106"/>
      <c r="G172" s="106"/>
      <c r="H172" s="106"/>
      <c r="I172" s="106"/>
      <c r="J172" s="106"/>
      <c r="K172" s="106"/>
      <c r="L172" s="106"/>
      <c r="M172" s="106"/>
      <c r="N172" s="106"/>
      <c r="O172" s="106"/>
      <c r="P172" s="106"/>
      <c r="Q172" s="106"/>
      <c r="R172" s="106"/>
      <c r="S172" s="106"/>
      <c r="T172" s="106"/>
      <c r="U172" s="106"/>
      <c r="V172" s="106"/>
      <c r="W172" s="106"/>
      <c r="X172" s="106"/>
      <c r="Y172" s="106"/>
      <c r="Z172" s="106"/>
      <c r="AA172" s="107"/>
      <c r="AB172" s="107"/>
      <c r="AC172" s="107"/>
      <c r="AD172" s="107"/>
      <c r="AE172" s="107"/>
      <c r="AF172" s="107"/>
      <c r="AG172" s="107"/>
      <c r="AH172" s="107"/>
      <c r="AI172" s="107"/>
      <c r="AJ172" s="107"/>
      <c r="AK172" s="107"/>
      <c r="AL172" s="107"/>
      <c r="AM172" s="107"/>
      <c r="AN172" s="107"/>
      <c r="AO172" s="107"/>
      <c r="AP172" s="107"/>
      <c r="AQ172" s="107"/>
      <c r="AR172" s="107"/>
      <c r="AS172" s="107"/>
      <c r="AT172" s="107"/>
      <c r="AU172" s="107"/>
      <c r="AV172" s="107"/>
      <c r="AW172" s="107"/>
      <c r="AX172" s="107"/>
      <c r="AY172" s="107"/>
      <c r="AZ172" s="107"/>
      <c r="BA172" s="107"/>
      <c r="BB172" s="107"/>
      <c r="BC172" s="107"/>
      <c r="BD172" s="107"/>
      <c r="BE172" s="107"/>
      <c r="BF172" s="107"/>
      <c r="BG172" s="107"/>
      <c r="BH172" s="107"/>
      <c r="BI172" s="107"/>
      <c r="BJ172" s="107"/>
      <c r="BK172" s="107"/>
      <c r="BL172" s="107"/>
      <c r="BM172" s="107"/>
      <c r="BN172" s="107"/>
      <c r="BO172" s="107"/>
      <c r="BP172" s="107"/>
      <c r="BQ172" s="107"/>
      <c r="BR172" s="107"/>
      <c r="BS172" s="107" t="str">
        <f t="shared" ref="BS172:CH172" si="509">IF(OR(BS77=0,BS81=0),"",(BS81-BS77)*100/BS77)</f>
        <v/>
      </c>
      <c r="BT172" s="107" t="str">
        <f t="shared" si="509"/>
        <v/>
      </c>
      <c r="BU172" s="107" t="str">
        <f t="shared" si="509"/>
        <v/>
      </c>
      <c r="BV172" s="107" t="str">
        <f t="shared" si="509"/>
        <v/>
      </c>
      <c r="BW172" s="108">
        <f t="shared" si="509"/>
        <v>-3.0945348152142502</v>
      </c>
      <c r="BX172" s="109">
        <f t="shared" si="509"/>
        <v>-3.4803877488624435</v>
      </c>
      <c r="BY172" s="107">
        <f t="shared" si="509"/>
        <v>-3.0235578815691402</v>
      </c>
      <c r="BZ172" s="107">
        <f t="shared" si="509"/>
        <v>-3.0284882693244555</v>
      </c>
      <c r="CA172" s="125">
        <f t="shared" si="509"/>
        <v>-2.7324319806377564</v>
      </c>
      <c r="CB172" s="107">
        <f t="shared" si="509"/>
        <v>-2.585439647527596</v>
      </c>
      <c r="CC172" s="107">
        <f t="shared" si="509"/>
        <v>-2.585439647527596</v>
      </c>
      <c r="CD172" s="107">
        <f t="shared" si="509"/>
        <v>-2.5829718591876034</v>
      </c>
      <c r="CE172" s="107">
        <f t="shared" si="509"/>
        <v>-2.4558543950518548</v>
      </c>
      <c r="CF172" s="107">
        <f t="shared" si="509"/>
        <v>-2.3372018117644133</v>
      </c>
      <c r="CG172" s="107">
        <f t="shared" si="509"/>
        <v>-2.3372018117644133</v>
      </c>
      <c r="CH172" s="107" t="str">
        <f t="shared" si="509"/>
        <v/>
      </c>
    </row>
    <row r="173" spans="1:86" x14ac:dyDescent="0.3">
      <c r="A173" s="48" t="s">
        <v>167</v>
      </c>
      <c r="B173" s="58"/>
      <c r="C173" s="107"/>
      <c r="D173" s="106"/>
      <c r="E173" s="106"/>
      <c r="F173" s="106"/>
      <c r="G173" s="106"/>
      <c r="H173" s="106"/>
      <c r="I173" s="106"/>
      <c r="J173" s="106"/>
      <c r="K173" s="106"/>
      <c r="L173" s="106"/>
      <c r="M173" s="106"/>
      <c r="N173" s="106"/>
      <c r="O173" s="106"/>
      <c r="P173" s="106"/>
      <c r="Q173" s="106"/>
      <c r="R173" s="106"/>
      <c r="S173" s="106"/>
      <c r="T173" s="106"/>
      <c r="U173" s="106"/>
      <c r="V173" s="106"/>
      <c r="W173" s="106"/>
      <c r="X173" s="106"/>
      <c r="Y173" s="106"/>
      <c r="Z173" s="106"/>
      <c r="AA173" s="107"/>
      <c r="AB173" s="107"/>
      <c r="AC173" s="107"/>
      <c r="AD173" s="107"/>
      <c r="AE173" s="107"/>
      <c r="AF173" s="107"/>
      <c r="AG173" s="107"/>
      <c r="AH173" s="107"/>
      <c r="AI173" s="107"/>
      <c r="AJ173" s="107"/>
      <c r="AK173" s="107"/>
      <c r="AL173" s="107"/>
      <c r="AM173" s="107"/>
      <c r="AN173" s="107"/>
      <c r="AO173" s="107"/>
      <c r="AP173" s="107"/>
      <c r="AQ173" s="107"/>
      <c r="AR173" s="107"/>
      <c r="AS173" s="107"/>
      <c r="AT173" s="107"/>
      <c r="AU173" s="107"/>
      <c r="AV173" s="107"/>
      <c r="AW173" s="107"/>
      <c r="AX173" s="107"/>
      <c r="AY173" s="107"/>
      <c r="AZ173" s="107"/>
      <c r="BA173" s="107"/>
      <c r="BB173" s="107"/>
      <c r="BC173" s="107"/>
      <c r="BD173" s="107"/>
      <c r="BE173" s="107"/>
      <c r="BF173" s="107"/>
      <c r="BG173" s="107"/>
      <c r="BH173" s="107"/>
      <c r="BI173" s="107"/>
      <c r="BJ173" s="107"/>
      <c r="BK173" s="107"/>
      <c r="BL173" s="107"/>
      <c r="BM173" s="107"/>
      <c r="BN173" s="107"/>
      <c r="BO173" s="107"/>
      <c r="BP173" s="107"/>
      <c r="BQ173" s="107"/>
      <c r="BR173" s="107"/>
      <c r="BS173" s="107" t="str">
        <f t="shared" ref="BS173:CH173" si="510">IF(OR(BS78=0,BS82=0),"",(BS82-BS78)*100/BS78)</f>
        <v/>
      </c>
      <c r="BT173" s="107" t="str">
        <f t="shared" si="510"/>
        <v/>
      </c>
      <c r="BU173" s="107" t="str">
        <f t="shared" si="510"/>
        <v/>
      </c>
      <c r="BV173" s="107" t="str">
        <f t="shared" si="510"/>
        <v/>
      </c>
      <c r="BW173" s="107" t="str">
        <f t="shared" si="510"/>
        <v/>
      </c>
      <c r="BX173" s="108">
        <f t="shared" si="510"/>
        <v>-4.891180128025681</v>
      </c>
      <c r="BY173" s="109">
        <f t="shared" si="510"/>
        <v>-4.5341407631090034</v>
      </c>
      <c r="BZ173" s="107">
        <f t="shared" si="510"/>
        <v>-4.5201510077660769</v>
      </c>
      <c r="CA173" s="107">
        <f t="shared" si="510"/>
        <v>-4.4394705607574627</v>
      </c>
      <c r="CB173" s="125">
        <f t="shared" si="510"/>
        <v>-4.1573831792377591</v>
      </c>
      <c r="CC173" s="107">
        <f t="shared" si="510"/>
        <v>-4.1573831792377591</v>
      </c>
      <c r="CD173" s="107">
        <f t="shared" si="510"/>
        <v>-4.1537152206896479</v>
      </c>
      <c r="CE173" s="107">
        <f t="shared" si="510"/>
        <v>-4.0814619225640856</v>
      </c>
      <c r="CF173" s="107">
        <f t="shared" si="510"/>
        <v>-4.1507845544214499</v>
      </c>
      <c r="CG173" s="107">
        <f t="shared" si="510"/>
        <v>-4.1507845544214499</v>
      </c>
      <c r="CH173" s="107" t="str">
        <f t="shared" si="510"/>
        <v/>
      </c>
    </row>
    <row r="174" spans="1:86" x14ac:dyDescent="0.3">
      <c r="A174" s="48" t="s">
        <v>168</v>
      </c>
      <c r="B174" s="58"/>
      <c r="C174" s="107"/>
      <c r="D174" s="106"/>
      <c r="E174" s="106"/>
      <c r="F174" s="106"/>
      <c r="G174" s="106"/>
      <c r="H174" s="106"/>
      <c r="I174" s="106"/>
      <c r="J174" s="106"/>
      <c r="K174" s="106"/>
      <c r="L174" s="106"/>
      <c r="M174" s="106"/>
      <c r="N174" s="106"/>
      <c r="O174" s="106"/>
      <c r="P174" s="106"/>
      <c r="Q174" s="106"/>
      <c r="R174" s="106"/>
      <c r="S174" s="106"/>
      <c r="T174" s="106"/>
      <c r="U174" s="106"/>
      <c r="V174" s="106"/>
      <c r="W174" s="106"/>
      <c r="X174" s="106"/>
      <c r="Y174" s="106"/>
      <c r="Z174" s="106"/>
      <c r="AA174" s="107"/>
      <c r="AB174" s="107"/>
      <c r="AC174" s="107"/>
      <c r="AD174" s="107"/>
      <c r="AE174" s="107"/>
      <c r="AF174" s="107"/>
      <c r="AG174" s="107"/>
      <c r="AH174" s="107"/>
      <c r="AI174" s="107"/>
      <c r="AJ174" s="107"/>
      <c r="AK174" s="107"/>
      <c r="AL174" s="107"/>
      <c r="AM174" s="107"/>
      <c r="AN174" s="107"/>
      <c r="AO174" s="107"/>
      <c r="AP174" s="107"/>
      <c r="AQ174" s="107"/>
      <c r="AR174" s="107"/>
      <c r="AS174" s="107"/>
      <c r="AT174" s="107"/>
      <c r="AU174" s="107"/>
      <c r="AV174" s="107"/>
      <c r="AW174" s="107"/>
      <c r="AX174" s="107"/>
      <c r="AY174" s="107"/>
      <c r="AZ174" s="107"/>
      <c r="BA174" s="107"/>
      <c r="BB174" s="107"/>
      <c r="BC174" s="107"/>
      <c r="BD174" s="107"/>
      <c r="BE174" s="107"/>
      <c r="BF174" s="107"/>
      <c r="BG174" s="107"/>
      <c r="BH174" s="107"/>
      <c r="BI174" s="107"/>
      <c r="BJ174" s="107"/>
      <c r="BK174" s="107"/>
      <c r="BL174" s="107"/>
      <c r="BM174" s="107"/>
      <c r="BN174" s="107"/>
      <c r="BO174" s="107"/>
      <c r="BP174" s="107"/>
      <c r="BQ174" s="107"/>
      <c r="BR174" s="107"/>
      <c r="BS174" s="107" t="str">
        <f t="shared" ref="BS174:CH174" si="511">IF(OR(BS79=0,BS83=0),"",(BS83-BS79)*100/BS79)</f>
        <v/>
      </c>
      <c r="BT174" s="107" t="str">
        <f t="shared" si="511"/>
        <v/>
      </c>
      <c r="BU174" s="107" t="str">
        <f t="shared" si="511"/>
        <v/>
      </c>
      <c r="BV174" s="107" t="str">
        <f t="shared" si="511"/>
        <v/>
      </c>
      <c r="BW174" s="107" t="str">
        <f t="shared" si="511"/>
        <v/>
      </c>
      <c r="BX174" s="107" t="str">
        <f t="shared" si="511"/>
        <v/>
      </c>
      <c r="BY174" s="108">
        <f t="shared" si="511"/>
        <v>-5.2413152485411754</v>
      </c>
      <c r="BZ174" s="109">
        <f t="shared" si="511"/>
        <v>-5.3605486898066639</v>
      </c>
      <c r="CA174" s="107">
        <f t="shared" si="511"/>
        <v>-5.2544558331696551</v>
      </c>
      <c r="CB174" s="107">
        <f t="shared" si="511"/>
        <v>-5.6382440703312016</v>
      </c>
      <c r="CC174" s="125">
        <f t="shared" si="511"/>
        <v>-5.6382440703312016</v>
      </c>
      <c r="CD174" s="107">
        <f t="shared" si="511"/>
        <v>-5.6392810743574344</v>
      </c>
      <c r="CE174" s="107">
        <f t="shared" si="511"/>
        <v>-5.2674778436116183</v>
      </c>
      <c r="CF174" s="107">
        <f t="shared" si="511"/>
        <v>-5.140878746928502</v>
      </c>
      <c r="CG174" s="107">
        <f t="shared" si="511"/>
        <v>-5.140878746928502</v>
      </c>
      <c r="CH174" s="107" t="str">
        <f t="shared" si="511"/>
        <v/>
      </c>
    </row>
    <row r="175" spans="1:86" x14ac:dyDescent="0.3">
      <c r="A175" s="49" t="s">
        <v>169</v>
      </c>
      <c r="B175" s="59"/>
      <c r="C175" s="111"/>
      <c r="D175" s="110"/>
      <c r="E175" s="110"/>
      <c r="F175" s="110"/>
      <c r="G175" s="110"/>
      <c r="H175" s="110"/>
      <c r="I175" s="110"/>
      <c r="J175" s="110"/>
      <c r="K175" s="110"/>
      <c r="L175" s="110"/>
      <c r="M175" s="110"/>
      <c r="N175" s="110"/>
      <c r="O175" s="110"/>
      <c r="P175" s="110"/>
      <c r="Q175" s="110"/>
      <c r="R175" s="110"/>
      <c r="S175" s="110"/>
      <c r="T175" s="110"/>
      <c r="U175" s="110"/>
      <c r="V175" s="110"/>
      <c r="W175" s="110"/>
      <c r="X175" s="110"/>
      <c r="Y175" s="110"/>
      <c r="Z175" s="110"/>
      <c r="AA175" s="111"/>
      <c r="AB175" s="111"/>
      <c r="AC175" s="111"/>
      <c r="AD175" s="111"/>
      <c r="AE175" s="111"/>
      <c r="AF175" s="111"/>
      <c r="AG175" s="111"/>
      <c r="AH175" s="111"/>
      <c r="AI175" s="111"/>
      <c r="AJ175" s="111"/>
      <c r="AK175" s="111"/>
      <c r="AL175" s="111"/>
      <c r="AM175" s="111"/>
      <c r="AN175" s="111"/>
      <c r="AO175" s="111"/>
      <c r="AP175" s="111"/>
      <c r="AQ175" s="111"/>
      <c r="AR175" s="111"/>
      <c r="AS175" s="111"/>
      <c r="AT175" s="111"/>
      <c r="AU175" s="111"/>
      <c r="AV175" s="111"/>
      <c r="AW175" s="111"/>
      <c r="AX175" s="111"/>
      <c r="AY175" s="111"/>
      <c r="AZ175" s="111"/>
      <c r="BA175" s="111"/>
      <c r="BB175" s="111"/>
      <c r="BC175" s="111"/>
      <c r="BD175" s="111"/>
      <c r="BE175" s="111"/>
      <c r="BF175" s="111"/>
      <c r="BG175" s="111"/>
      <c r="BH175" s="111"/>
      <c r="BI175" s="111"/>
      <c r="BJ175" s="111"/>
      <c r="BK175" s="111"/>
      <c r="BL175" s="111"/>
      <c r="BM175" s="111"/>
      <c r="BN175" s="111"/>
      <c r="BO175" s="111"/>
      <c r="BP175" s="111"/>
      <c r="BQ175" s="111"/>
      <c r="BR175" s="111"/>
      <c r="BS175" s="111" t="str">
        <f t="shared" ref="BS175:CH175" si="512">IF(OR(BS80=0,BS84=0),"",(BS84-BS80)*100/BS80)</f>
        <v/>
      </c>
      <c r="BT175" s="111" t="str">
        <f t="shared" si="512"/>
        <v/>
      </c>
      <c r="BU175" s="111" t="str">
        <f t="shared" si="512"/>
        <v/>
      </c>
      <c r="BV175" s="111" t="str">
        <f t="shared" si="512"/>
        <v/>
      </c>
      <c r="BW175" s="111" t="str">
        <f t="shared" si="512"/>
        <v/>
      </c>
      <c r="BX175" s="111" t="str">
        <f t="shared" si="512"/>
        <v/>
      </c>
      <c r="BY175" s="111" t="str">
        <f t="shared" si="512"/>
        <v/>
      </c>
      <c r="BZ175" s="112">
        <f t="shared" si="512"/>
        <v>-1.9124860278955944</v>
      </c>
      <c r="CA175" s="126">
        <f t="shared" si="512"/>
        <v>-1.6825320924484726</v>
      </c>
      <c r="CB175" s="111">
        <f t="shared" si="512"/>
        <v>-0.90605595957920371</v>
      </c>
      <c r="CC175" s="111">
        <f t="shared" si="512"/>
        <v>-0.90605595957920371</v>
      </c>
      <c r="CD175" s="127">
        <f t="shared" si="512"/>
        <v>-0.85298637706644842</v>
      </c>
      <c r="CE175" s="111">
        <f t="shared" si="512"/>
        <v>-0.84728289851559246</v>
      </c>
      <c r="CF175" s="111">
        <f t="shared" si="512"/>
        <v>-0.64691402694366884</v>
      </c>
      <c r="CG175" s="111">
        <f t="shared" si="512"/>
        <v>-0.64691402694366884</v>
      </c>
      <c r="CH175" s="111" t="str">
        <f t="shared" si="512"/>
        <v/>
      </c>
    </row>
    <row r="176" spans="1:86" x14ac:dyDescent="0.3">
      <c r="A176" s="48" t="s">
        <v>173</v>
      </c>
      <c r="B176" s="58"/>
      <c r="C176" s="107"/>
      <c r="D176" s="106"/>
      <c r="E176" s="106"/>
      <c r="F176" s="106"/>
      <c r="G176" s="106"/>
      <c r="H176" s="106"/>
      <c r="I176" s="106"/>
      <c r="J176" s="106"/>
      <c r="K176" s="106"/>
      <c r="L176" s="106"/>
      <c r="M176" s="106"/>
      <c r="N176" s="106"/>
      <c r="O176" s="106"/>
      <c r="P176" s="106"/>
      <c r="Q176" s="106"/>
      <c r="R176" s="106"/>
      <c r="S176" s="106"/>
      <c r="T176" s="106"/>
      <c r="U176" s="106"/>
      <c r="V176" s="106"/>
      <c r="W176" s="106"/>
      <c r="X176" s="106"/>
      <c r="Y176" s="106"/>
      <c r="Z176" s="106"/>
      <c r="AA176" s="107"/>
      <c r="AB176" s="107"/>
      <c r="AC176" s="107"/>
      <c r="AD176" s="107"/>
      <c r="AE176" s="107"/>
      <c r="AF176" s="107"/>
      <c r="AG176" s="107"/>
      <c r="AH176" s="107"/>
      <c r="AI176" s="107"/>
      <c r="AJ176" s="107"/>
      <c r="AK176" s="107"/>
      <c r="AL176" s="107"/>
      <c r="AM176" s="107"/>
      <c r="AN176" s="107"/>
      <c r="AO176" s="107"/>
      <c r="AP176" s="107"/>
      <c r="AQ176" s="107"/>
      <c r="AR176" s="107"/>
      <c r="AS176" s="107"/>
      <c r="AT176" s="107"/>
      <c r="AU176" s="107"/>
      <c r="AV176" s="107"/>
      <c r="AW176" s="107"/>
      <c r="AX176" s="107"/>
      <c r="AY176" s="107"/>
      <c r="AZ176" s="107"/>
      <c r="BA176" s="107"/>
      <c r="BB176" s="107"/>
      <c r="BC176" s="107"/>
      <c r="BD176" s="107"/>
      <c r="BE176" s="107"/>
      <c r="BF176" s="107"/>
      <c r="BG176" s="107"/>
      <c r="BH176" s="107"/>
      <c r="BI176" s="107"/>
      <c r="BJ176" s="107"/>
      <c r="BK176" s="107"/>
      <c r="BL176" s="107"/>
      <c r="BM176" s="107"/>
      <c r="BN176" s="107"/>
      <c r="BO176" s="107"/>
      <c r="BP176" s="107"/>
      <c r="BQ176" s="107"/>
      <c r="BR176" s="107"/>
      <c r="BS176" s="107"/>
      <c r="BT176" s="107"/>
      <c r="BU176" s="107"/>
      <c r="BV176" s="107"/>
      <c r="BW176" s="107"/>
      <c r="BX176" s="107"/>
      <c r="BY176" s="107"/>
      <c r="BZ176" s="174"/>
      <c r="CA176" s="108">
        <f t="shared" ref="CA176:CH176" si="513">IF(OR(CA81=0,CA85=0),"",(CA85-CA81)*100/CA81)</f>
        <v>-1.8218391690693168</v>
      </c>
      <c r="CB176" s="109">
        <f t="shared" si="513"/>
        <v>-1.17602087261983</v>
      </c>
      <c r="CC176" s="107">
        <f t="shared" si="513"/>
        <v>-0.84772362726850781</v>
      </c>
      <c r="CD176" s="107">
        <f t="shared" si="513"/>
        <v>-1.2416076766061312</v>
      </c>
      <c r="CE176" s="125">
        <f t="shared" si="513"/>
        <v>-1.1021773580684164</v>
      </c>
      <c r="CF176" s="107">
        <f t="shared" si="513"/>
        <v>-0.96716625984879823</v>
      </c>
      <c r="CG176" s="107">
        <f t="shared" si="513"/>
        <v>-0.96716625984879823</v>
      </c>
      <c r="CH176" s="107" t="str">
        <f t="shared" si="513"/>
        <v/>
      </c>
    </row>
    <row r="177" spans="1:86" x14ac:dyDescent="0.3">
      <c r="A177" s="48" t="s">
        <v>174</v>
      </c>
      <c r="B177" s="58"/>
      <c r="C177" s="107"/>
      <c r="D177" s="106"/>
      <c r="E177" s="106"/>
      <c r="F177" s="106"/>
      <c r="G177" s="106"/>
      <c r="H177" s="106"/>
      <c r="I177" s="106"/>
      <c r="J177" s="106"/>
      <c r="K177" s="106"/>
      <c r="L177" s="106"/>
      <c r="M177" s="106"/>
      <c r="N177" s="106"/>
      <c r="O177" s="106"/>
      <c r="P177" s="106"/>
      <c r="Q177" s="106"/>
      <c r="R177" s="106"/>
      <c r="S177" s="106"/>
      <c r="T177" s="106"/>
      <c r="U177" s="106"/>
      <c r="V177" s="106"/>
      <c r="W177" s="106"/>
      <c r="X177" s="106"/>
      <c r="Y177" s="106"/>
      <c r="Z177" s="106"/>
      <c r="AA177" s="107"/>
      <c r="AB177" s="107"/>
      <c r="AC177" s="107"/>
      <c r="AD177" s="107"/>
      <c r="AE177" s="107"/>
      <c r="AF177" s="107"/>
      <c r="AG177" s="107"/>
      <c r="AH177" s="107"/>
      <c r="AI177" s="107"/>
      <c r="AJ177" s="107"/>
      <c r="AK177" s="107"/>
      <c r="AL177" s="107"/>
      <c r="AM177" s="107"/>
      <c r="AN177" s="107"/>
      <c r="AO177" s="107"/>
      <c r="AP177" s="107"/>
      <c r="AQ177" s="107"/>
      <c r="AR177" s="107"/>
      <c r="AS177" s="107"/>
      <c r="AT177" s="107"/>
      <c r="AU177" s="107"/>
      <c r="AV177" s="107"/>
      <c r="AW177" s="107"/>
      <c r="AX177" s="107"/>
      <c r="AY177" s="107"/>
      <c r="AZ177" s="107"/>
      <c r="BA177" s="107"/>
      <c r="BB177" s="107"/>
      <c r="BC177" s="107"/>
      <c r="BD177" s="107"/>
      <c r="BE177" s="107"/>
      <c r="BF177" s="107"/>
      <c r="BG177" s="107"/>
      <c r="BH177" s="107"/>
      <c r="BI177" s="107"/>
      <c r="BJ177" s="107"/>
      <c r="BK177" s="107"/>
      <c r="BL177" s="107"/>
      <c r="BM177" s="107"/>
      <c r="BN177" s="107"/>
      <c r="BO177" s="107"/>
      <c r="BP177" s="107"/>
      <c r="BQ177" s="107"/>
      <c r="BR177" s="107"/>
      <c r="BS177" s="107"/>
      <c r="BT177" s="107"/>
      <c r="BU177" s="107"/>
      <c r="BV177" s="107"/>
      <c r="BW177" s="107"/>
      <c r="BX177" s="107"/>
      <c r="BY177" s="107"/>
      <c r="BZ177" s="174"/>
      <c r="CA177" s="107" t="str">
        <f t="shared" ref="CA177:CH177" si="514">IF(OR(CA82=0,CA86=0),"",(CA86-CA82)*100/CA82)</f>
        <v/>
      </c>
      <c r="CB177" s="108">
        <f t="shared" si="514"/>
        <v>-0.84249716978252887</v>
      </c>
      <c r="CC177" s="109">
        <f t="shared" si="514"/>
        <v>-0.40988375550850248</v>
      </c>
      <c r="CD177" s="107">
        <f t="shared" si="514"/>
        <v>-0.87059794556570136</v>
      </c>
      <c r="CE177" s="107">
        <f t="shared" si="514"/>
        <v>-5.1214441589957728E-2</v>
      </c>
      <c r="CF177" s="125">
        <f t="shared" si="514"/>
        <v>6.2196977465110138E-2</v>
      </c>
      <c r="CG177" s="107">
        <f t="shared" si="514"/>
        <v>6.2196977465110138E-2</v>
      </c>
      <c r="CH177" s="107" t="str">
        <f t="shared" si="514"/>
        <v/>
      </c>
    </row>
    <row r="178" spans="1:86" x14ac:dyDescent="0.3">
      <c r="A178" s="48" t="s">
        <v>175</v>
      </c>
      <c r="B178" s="58"/>
      <c r="C178" s="107"/>
      <c r="D178" s="106"/>
      <c r="E178" s="106"/>
      <c r="F178" s="106"/>
      <c r="G178" s="106"/>
      <c r="H178" s="106"/>
      <c r="I178" s="106"/>
      <c r="J178" s="106"/>
      <c r="K178" s="106"/>
      <c r="L178" s="106"/>
      <c r="M178" s="106"/>
      <c r="N178" s="106"/>
      <c r="O178" s="106"/>
      <c r="P178" s="106"/>
      <c r="Q178" s="106"/>
      <c r="R178" s="106"/>
      <c r="S178" s="106"/>
      <c r="T178" s="106"/>
      <c r="U178" s="106"/>
      <c r="V178" s="106"/>
      <c r="W178" s="106"/>
      <c r="X178" s="106"/>
      <c r="Y178" s="106"/>
      <c r="Z178" s="106"/>
      <c r="AA178" s="107"/>
      <c r="AB178" s="107"/>
      <c r="AC178" s="107"/>
      <c r="AD178" s="107"/>
      <c r="AE178" s="107"/>
      <c r="AF178" s="107"/>
      <c r="AG178" s="107"/>
      <c r="AH178" s="107"/>
      <c r="AI178" s="107"/>
      <c r="AJ178" s="107"/>
      <c r="AK178" s="107"/>
      <c r="AL178" s="107"/>
      <c r="AM178" s="107"/>
      <c r="AN178" s="107"/>
      <c r="AO178" s="107"/>
      <c r="AP178" s="107"/>
      <c r="AQ178" s="107"/>
      <c r="AR178" s="107"/>
      <c r="AS178" s="107"/>
      <c r="AT178" s="107"/>
      <c r="AU178" s="107"/>
      <c r="AV178" s="107"/>
      <c r="AW178" s="107"/>
      <c r="AX178" s="107"/>
      <c r="AY178" s="107"/>
      <c r="AZ178" s="107"/>
      <c r="BA178" s="107"/>
      <c r="BB178" s="107"/>
      <c r="BC178" s="107"/>
      <c r="BD178" s="107"/>
      <c r="BE178" s="107"/>
      <c r="BF178" s="107"/>
      <c r="BG178" s="107"/>
      <c r="BH178" s="107"/>
      <c r="BI178" s="107"/>
      <c r="BJ178" s="107"/>
      <c r="BK178" s="107"/>
      <c r="BL178" s="107"/>
      <c r="BM178" s="107"/>
      <c r="BN178" s="107"/>
      <c r="BO178" s="107"/>
      <c r="BP178" s="107"/>
      <c r="BQ178" s="107"/>
      <c r="BR178" s="107"/>
      <c r="BS178" s="107"/>
      <c r="BT178" s="107"/>
      <c r="BU178" s="107"/>
      <c r="BV178" s="107"/>
      <c r="BW178" s="107"/>
      <c r="BX178" s="107"/>
      <c r="BY178" s="107"/>
      <c r="BZ178" s="174"/>
      <c r="CA178" s="107" t="str">
        <f t="shared" ref="CA178:CH178" si="515">IF(OR(CA83=0,CA87=0),"",(CA87-CA83)*100/CA83)</f>
        <v/>
      </c>
      <c r="CB178" s="107" t="str">
        <f t="shared" si="515"/>
        <v/>
      </c>
      <c r="CC178" s="108">
        <f t="shared" si="515"/>
        <v>-0.94761903285879667</v>
      </c>
      <c r="CD178" s="109">
        <f t="shared" si="515"/>
        <v>-7.3265234237571558E-3</v>
      </c>
      <c r="CE178" s="107">
        <f t="shared" si="515"/>
        <v>0.8924108365786777</v>
      </c>
      <c r="CF178" s="107">
        <f t="shared" si="515"/>
        <v>0.93988505326767136</v>
      </c>
      <c r="CG178" s="125">
        <f t="shared" si="515"/>
        <v>0.93988505326767136</v>
      </c>
      <c r="CH178" s="107" t="str">
        <f t="shared" si="515"/>
        <v/>
      </c>
    </row>
    <row r="179" spans="1:86" x14ac:dyDescent="0.3">
      <c r="A179" s="49" t="s">
        <v>176</v>
      </c>
      <c r="B179" s="59"/>
      <c r="C179" s="111"/>
      <c r="D179" s="110"/>
      <c r="E179" s="110"/>
      <c r="F179" s="110"/>
      <c r="G179" s="110"/>
      <c r="H179" s="110"/>
      <c r="I179" s="110"/>
      <c r="J179" s="110"/>
      <c r="K179" s="110"/>
      <c r="L179" s="110"/>
      <c r="M179" s="110"/>
      <c r="N179" s="110"/>
      <c r="O179" s="110"/>
      <c r="P179" s="110"/>
      <c r="Q179" s="110"/>
      <c r="R179" s="110"/>
      <c r="S179" s="110"/>
      <c r="T179" s="110"/>
      <c r="U179" s="110"/>
      <c r="V179" s="110"/>
      <c r="W179" s="110"/>
      <c r="X179" s="110"/>
      <c r="Y179" s="110"/>
      <c r="Z179" s="110"/>
      <c r="AA179" s="111"/>
      <c r="AB179" s="111"/>
      <c r="AC179" s="111"/>
      <c r="AD179" s="111"/>
      <c r="AE179" s="111"/>
      <c r="AF179" s="111"/>
      <c r="AG179" s="111"/>
      <c r="AH179" s="111"/>
      <c r="AI179" s="111"/>
      <c r="AJ179" s="111"/>
      <c r="AK179" s="111"/>
      <c r="AL179" s="111"/>
      <c r="AM179" s="111"/>
      <c r="AN179" s="111"/>
      <c r="AO179" s="111"/>
      <c r="AP179" s="111"/>
      <c r="AQ179" s="111"/>
      <c r="AR179" s="111"/>
      <c r="AS179" s="111"/>
      <c r="AT179" s="111"/>
      <c r="AU179" s="111"/>
      <c r="AV179" s="111"/>
      <c r="AW179" s="111"/>
      <c r="AX179" s="111"/>
      <c r="AY179" s="111"/>
      <c r="AZ179" s="111"/>
      <c r="BA179" s="111"/>
      <c r="BB179" s="111"/>
      <c r="BC179" s="111"/>
      <c r="BD179" s="111"/>
      <c r="BE179" s="111"/>
      <c r="BF179" s="111"/>
      <c r="BG179" s="111"/>
      <c r="BH179" s="111"/>
      <c r="BI179" s="111"/>
      <c r="BJ179" s="111"/>
      <c r="BK179" s="111"/>
      <c r="BL179" s="111"/>
      <c r="BM179" s="111"/>
      <c r="BN179" s="111"/>
      <c r="BO179" s="111"/>
      <c r="BP179" s="111"/>
      <c r="BQ179" s="111"/>
      <c r="BR179" s="111"/>
      <c r="BS179" s="111"/>
      <c r="BT179" s="111"/>
      <c r="BU179" s="111"/>
      <c r="BV179" s="111"/>
      <c r="BW179" s="111"/>
      <c r="BX179" s="111"/>
      <c r="BY179" s="111"/>
      <c r="BZ179" s="183"/>
      <c r="CA179" s="183"/>
      <c r="CB179" s="183"/>
      <c r="CC179" s="183"/>
      <c r="CD179" s="112">
        <f t="shared" ref="CD179:CH179" si="516">IF(OR(CD84=0,CD88=0),"",(CD88-CD84)*100/CD84)</f>
        <v>0.79137067991383536</v>
      </c>
      <c r="CE179" s="126">
        <f t="shared" si="516"/>
        <v>1.625097824066426</v>
      </c>
      <c r="CF179" s="111">
        <f t="shared" si="516"/>
        <v>1.6905355781736544</v>
      </c>
      <c r="CG179" s="111">
        <f t="shared" si="516"/>
        <v>1.6905355781736544</v>
      </c>
      <c r="CH179" s="127" t="str">
        <f t="shared" si="516"/>
        <v/>
      </c>
    </row>
    <row r="180" spans="1:86" x14ac:dyDescent="0.3">
      <c r="A180" s="48" t="s">
        <v>191</v>
      </c>
      <c r="B180" s="58"/>
      <c r="C180" s="107"/>
      <c r="D180" s="106"/>
      <c r="E180" s="106"/>
      <c r="F180" s="106"/>
      <c r="G180" s="106"/>
      <c r="H180" s="106"/>
      <c r="I180" s="106"/>
      <c r="J180" s="106"/>
      <c r="K180" s="106"/>
      <c r="L180" s="106"/>
      <c r="M180" s="106"/>
      <c r="N180" s="106"/>
      <c r="O180" s="106"/>
      <c r="P180" s="106"/>
      <c r="Q180" s="106"/>
      <c r="R180" s="106"/>
      <c r="S180" s="106"/>
      <c r="T180" s="106"/>
      <c r="U180" s="106"/>
      <c r="V180" s="106"/>
      <c r="W180" s="106"/>
      <c r="X180" s="106"/>
      <c r="Y180" s="106"/>
      <c r="Z180" s="106"/>
      <c r="AA180" s="107"/>
      <c r="AB180" s="107"/>
      <c r="AC180" s="107"/>
      <c r="AD180" s="107"/>
      <c r="AE180" s="107"/>
      <c r="AF180" s="107"/>
      <c r="AG180" s="107"/>
      <c r="AH180" s="107"/>
      <c r="AI180" s="107"/>
      <c r="AJ180" s="107"/>
      <c r="AK180" s="107"/>
      <c r="AL180" s="107"/>
      <c r="AM180" s="107"/>
      <c r="AN180" s="107"/>
      <c r="AO180" s="107"/>
      <c r="AP180" s="107"/>
      <c r="AQ180" s="107"/>
      <c r="AR180" s="107"/>
      <c r="AS180" s="107"/>
      <c r="AT180" s="107"/>
      <c r="AU180" s="107"/>
      <c r="AV180" s="107"/>
      <c r="AW180" s="107"/>
      <c r="AX180" s="107"/>
      <c r="AY180" s="107"/>
      <c r="AZ180" s="107"/>
      <c r="BA180" s="107"/>
      <c r="BB180" s="107"/>
      <c r="BC180" s="107"/>
      <c r="BD180" s="107"/>
      <c r="BE180" s="107"/>
      <c r="BF180" s="107"/>
      <c r="BG180" s="107"/>
      <c r="BH180" s="107"/>
      <c r="BI180" s="107"/>
      <c r="BJ180" s="107"/>
      <c r="BK180" s="107"/>
      <c r="BL180" s="107"/>
      <c r="BM180" s="107"/>
      <c r="BN180" s="107"/>
      <c r="BO180" s="107"/>
      <c r="BP180" s="107"/>
      <c r="BQ180" s="107"/>
      <c r="BR180" s="107"/>
      <c r="BS180" s="107"/>
      <c r="BT180" s="107"/>
      <c r="BU180" s="107"/>
      <c r="BV180" s="107"/>
      <c r="BW180" s="107"/>
      <c r="BX180" s="107"/>
      <c r="BY180" s="107"/>
      <c r="BZ180" s="174"/>
      <c r="CA180" s="107"/>
      <c r="CB180" s="107"/>
      <c r="CC180" s="107"/>
      <c r="CD180" s="107"/>
      <c r="CE180" s="108">
        <f t="shared" ref="CE180:CH180" si="517">IF(OR(CE85=0,CE89=0),"",(CE89-CE85)*100/CE85)</f>
        <v>2.110861718679085</v>
      </c>
      <c r="CF180" s="109">
        <f t="shared" si="517"/>
        <v>1.9666025342584907</v>
      </c>
      <c r="CG180" s="107">
        <f t="shared" si="517"/>
        <v>1.7271083970658307</v>
      </c>
      <c r="CH180" s="107" t="str">
        <f t="shared" si="517"/>
        <v/>
      </c>
    </row>
    <row r="181" spans="1:86" x14ac:dyDescent="0.3">
      <c r="A181" s="48" t="s">
        <v>192</v>
      </c>
      <c r="B181" s="58"/>
      <c r="C181" s="107"/>
      <c r="D181" s="106"/>
      <c r="E181" s="106"/>
      <c r="F181" s="106"/>
      <c r="G181" s="106"/>
      <c r="H181" s="106"/>
      <c r="I181" s="106"/>
      <c r="J181" s="106"/>
      <c r="K181" s="106"/>
      <c r="L181" s="106"/>
      <c r="M181" s="106"/>
      <c r="N181" s="106"/>
      <c r="O181" s="106"/>
      <c r="P181" s="106"/>
      <c r="Q181" s="106"/>
      <c r="R181" s="106"/>
      <c r="S181" s="106"/>
      <c r="T181" s="106"/>
      <c r="U181" s="106"/>
      <c r="V181" s="106"/>
      <c r="W181" s="106"/>
      <c r="X181" s="106"/>
      <c r="Y181" s="106"/>
      <c r="Z181" s="106"/>
      <c r="AA181" s="107"/>
      <c r="AB181" s="107"/>
      <c r="AC181" s="107"/>
      <c r="AD181" s="107"/>
      <c r="AE181" s="107"/>
      <c r="AF181" s="107"/>
      <c r="AG181" s="107"/>
      <c r="AH181" s="107"/>
      <c r="AI181" s="107"/>
      <c r="AJ181" s="107"/>
      <c r="AK181" s="107"/>
      <c r="AL181" s="107"/>
      <c r="AM181" s="107"/>
      <c r="AN181" s="107"/>
      <c r="AO181" s="107"/>
      <c r="AP181" s="107"/>
      <c r="AQ181" s="107"/>
      <c r="AR181" s="107"/>
      <c r="AS181" s="107"/>
      <c r="AT181" s="107"/>
      <c r="AU181" s="107"/>
      <c r="AV181" s="107"/>
      <c r="AW181" s="107"/>
      <c r="AX181" s="107"/>
      <c r="AY181" s="107"/>
      <c r="AZ181" s="107"/>
      <c r="BA181" s="107"/>
      <c r="BB181" s="107"/>
      <c r="BC181" s="107"/>
      <c r="BD181" s="107"/>
      <c r="BE181" s="107"/>
      <c r="BF181" s="107"/>
      <c r="BG181" s="107"/>
      <c r="BH181" s="107"/>
      <c r="BI181" s="107"/>
      <c r="BJ181" s="107"/>
      <c r="BK181" s="107"/>
      <c r="BL181" s="107"/>
      <c r="BM181" s="107"/>
      <c r="BN181" s="107"/>
      <c r="BO181" s="107"/>
      <c r="BP181" s="107"/>
      <c r="BQ181" s="107"/>
      <c r="BR181" s="107"/>
      <c r="BS181" s="107"/>
      <c r="BT181" s="107"/>
      <c r="BU181" s="107"/>
      <c r="BV181" s="107"/>
      <c r="BW181" s="107"/>
      <c r="BX181" s="107"/>
      <c r="BY181" s="107"/>
      <c r="BZ181" s="174"/>
      <c r="CA181" s="107"/>
      <c r="CB181" s="107"/>
      <c r="CC181" s="107"/>
      <c r="CD181" s="107"/>
      <c r="CE181" s="107" t="str">
        <f t="shared" ref="CE181:CH181" si="518">IF(OR(CE86=0,CE90=0),"",(CE90-CE86)*100/CE86)</f>
        <v/>
      </c>
      <c r="CF181" s="108">
        <f t="shared" si="518"/>
        <v>-4.8751062927920534</v>
      </c>
      <c r="CG181" s="109">
        <f t="shared" si="518"/>
        <v>-4.419011232489189</v>
      </c>
      <c r="CH181" s="107" t="str">
        <f t="shared" si="518"/>
        <v/>
      </c>
    </row>
    <row r="182" spans="1:86" x14ac:dyDescent="0.3">
      <c r="A182" s="48" t="s">
        <v>193</v>
      </c>
      <c r="B182" s="58"/>
      <c r="C182" s="107"/>
      <c r="D182" s="106"/>
      <c r="E182" s="106"/>
      <c r="F182" s="106"/>
      <c r="G182" s="106"/>
      <c r="H182" s="106"/>
      <c r="I182" s="106"/>
      <c r="J182" s="106"/>
      <c r="K182" s="106"/>
      <c r="L182" s="106"/>
      <c r="M182" s="106"/>
      <c r="N182" s="106"/>
      <c r="O182" s="106"/>
      <c r="P182" s="106"/>
      <c r="Q182" s="106"/>
      <c r="R182" s="106"/>
      <c r="S182" s="106"/>
      <c r="T182" s="106"/>
      <c r="U182" s="106"/>
      <c r="V182" s="106"/>
      <c r="W182" s="106"/>
      <c r="X182" s="106"/>
      <c r="Y182" s="106"/>
      <c r="Z182" s="106"/>
      <c r="AA182" s="107"/>
      <c r="AB182" s="107"/>
      <c r="AC182" s="107"/>
      <c r="AD182" s="107"/>
      <c r="AE182" s="107"/>
      <c r="AF182" s="107"/>
      <c r="AG182" s="107"/>
      <c r="AH182" s="107"/>
      <c r="AI182" s="107"/>
      <c r="AJ182" s="107"/>
      <c r="AK182" s="107"/>
      <c r="AL182" s="107"/>
      <c r="AM182" s="107"/>
      <c r="AN182" s="107"/>
      <c r="AO182" s="107"/>
      <c r="AP182" s="107"/>
      <c r="AQ182" s="107"/>
      <c r="AR182" s="107"/>
      <c r="AS182" s="107"/>
      <c r="AT182" s="107"/>
      <c r="AU182" s="107"/>
      <c r="AV182" s="107"/>
      <c r="AW182" s="107"/>
      <c r="AX182" s="107"/>
      <c r="AY182" s="107"/>
      <c r="AZ182" s="107"/>
      <c r="BA182" s="107"/>
      <c r="BB182" s="107"/>
      <c r="BC182" s="107"/>
      <c r="BD182" s="107"/>
      <c r="BE182" s="107"/>
      <c r="BF182" s="107"/>
      <c r="BG182" s="107"/>
      <c r="BH182" s="107"/>
      <c r="BI182" s="107"/>
      <c r="BJ182" s="107"/>
      <c r="BK182" s="107"/>
      <c r="BL182" s="107"/>
      <c r="BM182" s="107"/>
      <c r="BN182" s="107"/>
      <c r="BO182" s="107"/>
      <c r="BP182" s="107"/>
      <c r="BQ182" s="107"/>
      <c r="BR182" s="107"/>
      <c r="BS182" s="107"/>
      <c r="BT182" s="107"/>
      <c r="BU182" s="107"/>
      <c r="BV182" s="107"/>
      <c r="BW182" s="107"/>
      <c r="BX182" s="107"/>
      <c r="BY182" s="107"/>
      <c r="BZ182" s="174"/>
      <c r="CA182" s="107"/>
      <c r="CB182" s="107"/>
      <c r="CC182" s="107"/>
      <c r="CD182" s="107"/>
      <c r="CE182" s="107" t="str">
        <f t="shared" ref="CE182:CH182" si="519">IF(OR(CE87=0,CE91=0),"",(CE91-CE87)*100/CE87)</f>
        <v/>
      </c>
      <c r="CF182" s="107" t="str">
        <f t="shared" si="519"/>
        <v/>
      </c>
      <c r="CG182" s="108">
        <f t="shared" si="519"/>
        <v>-3.8440957609876971</v>
      </c>
      <c r="CH182" s="109" t="str">
        <f t="shared" si="519"/>
        <v/>
      </c>
    </row>
    <row r="183" spans="1:86" x14ac:dyDescent="0.3">
      <c r="A183" s="49" t="s">
        <v>194</v>
      </c>
      <c r="B183" s="59"/>
      <c r="C183" s="111"/>
      <c r="D183" s="110"/>
      <c r="E183" s="110"/>
      <c r="F183" s="110"/>
      <c r="G183" s="110"/>
      <c r="H183" s="110"/>
      <c r="I183" s="110"/>
      <c r="J183" s="110"/>
      <c r="K183" s="110"/>
      <c r="L183" s="110"/>
      <c r="M183" s="110"/>
      <c r="N183" s="110"/>
      <c r="O183" s="110"/>
      <c r="P183" s="110"/>
      <c r="Q183" s="110"/>
      <c r="R183" s="110"/>
      <c r="S183" s="110"/>
      <c r="T183" s="110"/>
      <c r="U183" s="110"/>
      <c r="V183" s="110"/>
      <c r="W183" s="110"/>
      <c r="X183" s="110"/>
      <c r="Y183" s="110"/>
      <c r="Z183" s="110"/>
      <c r="AA183" s="111"/>
      <c r="AB183" s="111"/>
      <c r="AC183" s="111"/>
      <c r="AD183" s="111"/>
      <c r="AE183" s="111"/>
      <c r="AF183" s="111"/>
      <c r="AG183" s="111"/>
      <c r="AH183" s="111"/>
      <c r="AI183" s="111"/>
      <c r="AJ183" s="111"/>
      <c r="AK183" s="111"/>
      <c r="AL183" s="111"/>
      <c r="AM183" s="111"/>
      <c r="AN183" s="111"/>
      <c r="AO183" s="111"/>
      <c r="AP183" s="111"/>
      <c r="AQ183" s="111"/>
      <c r="AR183" s="111"/>
      <c r="AS183" s="111"/>
      <c r="AT183" s="111"/>
      <c r="AU183" s="111"/>
      <c r="AV183" s="111"/>
      <c r="AW183" s="111"/>
      <c r="AX183" s="111"/>
      <c r="AY183" s="111"/>
      <c r="AZ183" s="111"/>
      <c r="BA183" s="111"/>
      <c r="BB183" s="111"/>
      <c r="BC183" s="111"/>
      <c r="BD183" s="111"/>
      <c r="BE183" s="111"/>
      <c r="BF183" s="111"/>
      <c r="BG183" s="111"/>
      <c r="BH183" s="111"/>
      <c r="BI183" s="111"/>
      <c r="BJ183" s="111"/>
      <c r="BK183" s="111"/>
      <c r="BL183" s="111"/>
      <c r="BM183" s="111"/>
      <c r="BN183" s="111"/>
      <c r="BO183" s="111"/>
      <c r="BP183" s="111"/>
      <c r="BQ183" s="111"/>
      <c r="BR183" s="111"/>
      <c r="BS183" s="111"/>
      <c r="BT183" s="111"/>
      <c r="BU183" s="111"/>
      <c r="BV183" s="111"/>
      <c r="BW183" s="111"/>
      <c r="BX183" s="111"/>
      <c r="BY183" s="111"/>
      <c r="BZ183" s="183"/>
      <c r="CA183" s="111"/>
      <c r="CB183" s="111"/>
      <c r="CC183" s="111"/>
      <c r="CD183" s="111"/>
      <c r="CE183" s="183" t="str">
        <f t="shared" ref="CE183:CH183" si="520">IF(OR(CE88=0,CE92=0),"",(CE92-CE88)*100/CE88)</f>
        <v/>
      </c>
      <c r="CF183" s="183" t="str">
        <f t="shared" si="520"/>
        <v/>
      </c>
      <c r="CG183" s="183" t="str">
        <f t="shared" si="520"/>
        <v/>
      </c>
      <c r="CH183" s="112" t="str">
        <f t="shared" si="520"/>
        <v/>
      </c>
    </row>
    <row r="184" spans="1:86" ht="12.5" x14ac:dyDescent="0.25">
      <c r="A184"/>
      <c r="B184"/>
      <c r="C184"/>
      <c r="D184"/>
      <c r="E184"/>
      <c r="F184"/>
      <c r="G184"/>
      <c r="H184"/>
      <c r="I184"/>
      <c r="J184"/>
      <c r="K184"/>
      <c r="L184"/>
      <c r="M184"/>
      <c r="N184"/>
      <c r="O184"/>
      <c r="P184"/>
      <c r="Q184"/>
      <c r="R184"/>
      <c r="S184"/>
      <c r="T184"/>
      <c r="U184"/>
      <c r="V184"/>
      <c r="W184"/>
    </row>
    <row r="185" spans="1:86" ht="12.5" x14ac:dyDescent="0.25">
      <c r="A185"/>
      <c r="B185"/>
      <c r="C185"/>
      <c r="D185"/>
      <c r="E185"/>
      <c r="F185"/>
      <c r="G185"/>
      <c r="H185"/>
      <c r="I185"/>
      <c r="J185"/>
      <c r="K185"/>
      <c r="L185"/>
      <c r="M185"/>
      <c r="N185"/>
      <c r="O185"/>
      <c r="P185"/>
      <c r="Q185"/>
      <c r="R185"/>
      <c r="S185"/>
      <c r="T185"/>
      <c r="U185"/>
      <c r="V185"/>
      <c r="W185"/>
    </row>
    <row r="186" spans="1:86" ht="12.5" x14ac:dyDescent="0.25">
      <c r="A186"/>
      <c r="B186"/>
      <c r="C186"/>
      <c r="D186"/>
      <c r="E186"/>
      <c r="F186"/>
      <c r="G186"/>
      <c r="H186"/>
      <c r="I186"/>
      <c r="J186"/>
      <c r="K186"/>
      <c r="L186"/>
      <c r="M186"/>
      <c r="N186"/>
      <c r="O186"/>
      <c r="P186"/>
      <c r="Q186"/>
      <c r="R186"/>
      <c r="S186"/>
      <c r="T186"/>
      <c r="U186"/>
      <c r="V186"/>
      <c r="W186"/>
    </row>
    <row r="187" spans="1:86" ht="12.5" x14ac:dyDescent="0.25">
      <c r="A187"/>
      <c r="B187"/>
      <c r="C187"/>
      <c r="D187"/>
      <c r="E187"/>
      <c r="F187"/>
      <c r="G187"/>
      <c r="H187"/>
      <c r="I187"/>
      <c r="J187"/>
      <c r="K187"/>
      <c r="L187"/>
      <c r="M187"/>
      <c r="N187"/>
      <c r="O187"/>
      <c r="P187"/>
      <c r="Q187"/>
      <c r="R187"/>
      <c r="S187"/>
      <c r="T187"/>
      <c r="U187"/>
      <c r="V187"/>
      <c r="W187"/>
    </row>
    <row r="188" spans="1:86" x14ac:dyDescent="0.3">
      <c r="A188" s="114" t="s">
        <v>124</v>
      </c>
      <c r="B188"/>
      <c r="C188"/>
      <c r="D188"/>
      <c r="E188"/>
      <c r="F188"/>
      <c r="G188"/>
      <c r="H188"/>
      <c r="I188"/>
      <c r="J188"/>
      <c r="K188"/>
      <c r="L188"/>
      <c r="M188"/>
      <c r="N188"/>
      <c r="O188"/>
      <c r="P188"/>
      <c r="Q188"/>
      <c r="R188"/>
      <c r="S188"/>
      <c r="T188"/>
      <c r="U188"/>
      <c r="V188"/>
      <c r="W188"/>
    </row>
    <row r="189" spans="1:86" x14ac:dyDescent="0.3">
      <c r="A189" s="61"/>
      <c r="B189" s="61"/>
      <c r="C189" s="115" t="s">
        <v>49</v>
      </c>
      <c r="D189" s="115" t="s">
        <v>50</v>
      </c>
      <c r="E189" s="115" t="s">
        <v>51</v>
      </c>
      <c r="F189" s="115" t="s">
        <v>52</v>
      </c>
      <c r="G189" s="115" t="s">
        <v>49</v>
      </c>
      <c r="H189" s="115" t="s">
        <v>50</v>
      </c>
      <c r="I189" s="115" t="s">
        <v>51</v>
      </c>
      <c r="J189" s="115" t="s">
        <v>52</v>
      </c>
      <c r="K189" s="115" t="s">
        <v>49</v>
      </c>
      <c r="L189" s="115" t="s">
        <v>50</v>
      </c>
      <c r="M189" s="115" t="s">
        <v>51</v>
      </c>
      <c r="N189" s="115" t="s">
        <v>52</v>
      </c>
      <c r="O189" s="115" t="s">
        <v>49</v>
      </c>
      <c r="P189" s="115" t="s">
        <v>50</v>
      </c>
      <c r="Q189" s="115" t="s">
        <v>51</v>
      </c>
      <c r="R189" s="115" t="s">
        <v>52</v>
      </c>
      <c r="S189" s="115" t="s">
        <v>49</v>
      </c>
      <c r="T189" s="115" t="s">
        <v>50</v>
      </c>
      <c r="U189" s="115" t="s">
        <v>51</v>
      </c>
      <c r="V189" s="115" t="s">
        <v>52</v>
      </c>
      <c r="W189" s="115" t="s">
        <v>49</v>
      </c>
      <c r="X189" s="115" t="s">
        <v>50</v>
      </c>
      <c r="Y189" s="115" t="s">
        <v>51</v>
      </c>
      <c r="Z189" s="61" t="s">
        <v>52</v>
      </c>
      <c r="AA189" s="61" t="s">
        <v>49</v>
      </c>
      <c r="AB189" s="61" t="s">
        <v>50</v>
      </c>
      <c r="AC189" s="61" t="s">
        <v>51</v>
      </c>
      <c r="AD189" s="61" t="s">
        <v>52</v>
      </c>
      <c r="AE189" s="116" t="s">
        <v>49</v>
      </c>
      <c r="AF189" s="116" t="s">
        <v>50</v>
      </c>
      <c r="AG189" s="116" t="s">
        <v>51</v>
      </c>
      <c r="AH189" s="116" t="s">
        <v>52</v>
      </c>
      <c r="AI189" s="61" t="s">
        <v>49</v>
      </c>
      <c r="AJ189" s="61" t="s">
        <v>50</v>
      </c>
      <c r="AK189" s="61" t="s">
        <v>51</v>
      </c>
      <c r="AL189" s="61" t="s">
        <v>52</v>
      </c>
      <c r="AM189" s="61" t="s">
        <v>49</v>
      </c>
      <c r="AN189" s="61" t="s">
        <v>50</v>
      </c>
      <c r="AO189" s="61" t="s">
        <v>51</v>
      </c>
      <c r="AP189" s="61" t="s">
        <v>52</v>
      </c>
      <c r="AQ189" s="116" t="s">
        <v>49</v>
      </c>
      <c r="AR189" s="116" t="s">
        <v>50</v>
      </c>
      <c r="AS189" s="116" t="s">
        <v>51</v>
      </c>
      <c r="AT189" s="116" t="s">
        <v>52</v>
      </c>
      <c r="AU189" s="116" t="s">
        <v>49</v>
      </c>
      <c r="AV189" s="116" t="s">
        <v>50</v>
      </c>
      <c r="AW189" s="116" t="s">
        <v>51</v>
      </c>
      <c r="AX189" s="116" t="s">
        <v>52</v>
      </c>
      <c r="AY189" s="116" t="s">
        <v>49</v>
      </c>
      <c r="AZ189" s="116" t="s">
        <v>50</v>
      </c>
      <c r="BA189" s="116" t="s">
        <v>51</v>
      </c>
      <c r="BB189" s="116" t="s">
        <v>52</v>
      </c>
      <c r="BC189" s="116" t="s">
        <v>49</v>
      </c>
      <c r="BD189" s="116" t="s">
        <v>50</v>
      </c>
      <c r="BE189" s="116" t="s">
        <v>51</v>
      </c>
      <c r="BF189" s="116" t="s">
        <v>52</v>
      </c>
      <c r="BG189" s="116" t="s">
        <v>49</v>
      </c>
      <c r="BH189" s="116" t="s">
        <v>50</v>
      </c>
      <c r="BI189" s="116" t="s">
        <v>51</v>
      </c>
      <c r="BJ189" s="116" t="s">
        <v>52</v>
      </c>
      <c r="BK189" s="116" t="s">
        <v>49</v>
      </c>
      <c r="BL189" s="116" t="s">
        <v>50</v>
      </c>
      <c r="BM189" s="116" t="s">
        <v>51</v>
      </c>
      <c r="BN189" s="116" t="s">
        <v>52</v>
      </c>
      <c r="BO189" s="116" t="s">
        <v>49</v>
      </c>
      <c r="BP189" s="116" t="s">
        <v>50</v>
      </c>
      <c r="BQ189" s="116" t="s">
        <v>51</v>
      </c>
      <c r="BR189" s="116" t="s">
        <v>52</v>
      </c>
      <c r="BS189" s="51" t="str">
        <f>BS2</f>
        <v>Q1</v>
      </c>
      <c r="BT189" s="51" t="str">
        <f t="shared" ref="BT189:BZ189" si="521">BT2</f>
        <v>Q2</v>
      </c>
      <c r="BU189" s="51" t="str">
        <f t="shared" si="521"/>
        <v>Q3</v>
      </c>
      <c r="BV189" s="51" t="str">
        <f t="shared" si="521"/>
        <v>Q4</v>
      </c>
      <c r="BW189" s="51" t="str">
        <f t="shared" si="521"/>
        <v>Q1</v>
      </c>
      <c r="BX189" s="51" t="str">
        <f t="shared" si="521"/>
        <v>Q2</v>
      </c>
      <c r="BY189" s="51" t="str">
        <f t="shared" si="521"/>
        <v>Q3</v>
      </c>
      <c r="BZ189" s="51" t="str">
        <f t="shared" si="521"/>
        <v>Q4</v>
      </c>
      <c r="CA189" s="51" t="str">
        <f t="shared" ref="CA189:CD189" si="522">CA2</f>
        <v>Q1</v>
      </c>
      <c r="CB189" s="51" t="str">
        <f t="shared" si="522"/>
        <v>Q2</v>
      </c>
      <c r="CC189" s="51" t="str">
        <f t="shared" si="522"/>
        <v>Q3</v>
      </c>
      <c r="CD189" s="51" t="str">
        <f t="shared" si="522"/>
        <v>Q4</v>
      </c>
      <c r="CE189" s="51" t="str">
        <f t="shared" ref="CE189:CH189" si="523">CE2</f>
        <v>Q1</v>
      </c>
      <c r="CF189" s="51" t="str">
        <f t="shared" si="523"/>
        <v>Q2</v>
      </c>
      <c r="CG189" s="51" t="str">
        <f t="shared" si="523"/>
        <v>Q3</v>
      </c>
      <c r="CH189" s="51" t="str">
        <f t="shared" si="523"/>
        <v>Q4</v>
      </c>
    </row>
    <row r="190" spans="1:86" ht="13.5" thickBot="1" x14ac:dyDescent="0.35">
      <c r="A190" s="62" t="s">
        <v>20</v>
      </c>
      <c r="B190" s="173"/>
      <c r="C190" s="52">
        <v>38504</v>
      </c>
      <c r="D190" s="52">
        <v>38596</v>
      </c>
      <c r="E190" s="52">
        <v>38687</v>
      </c>
      <c r="F190" s="52">
        <v>38777</v>
      </c>
      <c r="G190" s="52">
        <v>38869</v>
      </c>
      <c r="H190" s="52">
        <v>38961</v>
      </c>
      <c r="I190" s="52">
        <v>39052</v>
      </c>
      <c r="J190" s="52">
        <v>39142</v>
      </c>
      <c r="K190" s="52">
        <v>39234</v>
      </c>
      <c r="L190" s="52">
        <v>39326</v>
      </c>
      <c r="M190" s="52">
        <v>39417</v>
      </c>
      <c r="N190" s="52">
        <v>39508</v>
      </c>
      <c r="O190" s="52">
        <v>39600</v>
      </c>
      <c r="P190" s="52">
        <v>39692</v>
      </c>
      <c r="Q190" s="52">
        <v>39783</v>
      </c>
      <c r="R190" s="52">
        <v>39873</v>
      </c>
      <c r="S190" s="52">
        <v>39965</v>
      </c>
      <c r="T190" s="52">
        <v>40057</v>
      </c>
      <c r="U190" s="52">
        <v>40148</v>
      </c>
      <c r="V190" s="52">
        <v>40238</v>
      </c>
      <c r="W190" s="52">
        <v>40330</v>
      </c>
      <c r="X190" s="52">
        <v>40422</v>
      </c>
      <c r="Y190" s="52">
        <v>40513</v>
      </c>
      <c r="Z190" s="52">
        <v>40603</v>
      </c>
      <c r="AA190" s="52">
        <v>40695</v>
      </c>
      <c r="AB190" s="52">
        <v>40787</v>
      </c>
      <c r="AC190" s="52">
        <v>40878</v>
      </c>
      <c r="AD190" s="52">
        <v>40969</v>
      </c>
      <c r="AE190" s="52">
        <v>41061</v>
      </c>
      <c r="AF190" s="52">
        <v>41153</v>
      </c>
      <c r="AG190" s="52">
        <v>41244</v>
      </c>
      <c r="AH190" s="52">
        <v>41334</v>
      </c>
      <c r="AI190" s="52">
        <v>41426</v>
      </c>
      <c r="AJ190" s="52">
        <v>41518</v>
      </c>
      <c r="AK190" s="52">
        <v>41609</v>
      </c>
      <c r="AL190" s="52">
        <v>41699</v>
      </c>
      <c r="AM190" s="52">
        <v>41791</v>
      </c>
      <c r="AN190" s="52">
        <v>41883</v>
      </c>
      <c r="AO190" s="52">
        <v>41974</v>
      </c>
      <c r="AP190" s="52">
        <v>42064</v>
      </c>
      <c r="AQ190" s="52">
        <v>42156</v>
      </c>
      <c r="AR190" s="52">
        <v>42248</v>
      </c>
      <c r="AS190" s="52">
        <v>42339</v>
      </c>
      <c r="AT190" s="52">
        <v>42430</v>
      </c>
      <c r="AU190" s="52">
        <v>42522</v>
      </c>
      <c r="AV190" s="52">
        <v>42614</v>
      </c>
      <c r="AW190" s="52">
        <v>42705</v>
      </c>
      <c r="AX190" s="52">
        <v>42795</v>
      </c>
      <c r="AY190" s="52">
        <v>42887</v>
      </c>
      <c r="AZ190" s="52">
        <v>42979</v>
      </c>
      <c r="BA190" s="52">
        <v>43070</v>
      </c>
      <c r="BB190" s="52">
        <v>43160</v>
      </c>
      <c r="BC190" s="52">
        <v>43252</v>
      </c>
      <c r="BD190" s="52">
        <v>43344</v>
      </c>
      <c r="BE190" s="52">
        <v>43435</v>
      </c>
      <c r="BF190" s="52">
        <v>43525</v>
      </c>
      <c r="BG190" s="52">
        <v>43617</v>
      </c>
      <c r="BH190" s="52">
        <v>43709</v>
      </c>
      <c r="BI190" s="52">
        <v>43800</v>
      </c>
      <c r="BJ190" s="52">
        <v>43891</v>
      </c>
      <c r="BK190" s="52">
        <v>43983</v>
      </c>
      <c r="BL190" s="52">
        <v>44075</v>
      </c>
      <c r="BM190" s="52">
        <v>44166</v>
      </c>
      <c r="BN190" s="52">
        <v>44256</v>
      </c>
      <c r="BO190" s="52">
        <v>44348</v>
      </c>
      <c r="BP190" s="52">
        <v>44440</v>
      </c>
      <c r="BQ190" s="52">
        <v>44531</v>
      </c>
      <c r="BR190" s="52">
        <v>44621</v>
      </c>
      <c r="BS190" s="52">
        <f>BS3</f>
        <v>44713</v>
      </c>
      <c r="BT190" s="52">
        <f t="shared" ref="BT190:BZ190" si="524">BT3</f>
        <v>44805</v>
      </c>
      <c r="BU190" s="52">
        <f t="shared" si="524"/>
        <v>44896</v>
      </c>
      <c r="BV190" s="52">
        <f t="shared" si="524"/>
        <v>44986</v>
      </c>
      <c r="BW190" s="52">
        <f t="shared" si="524"/>
        <v>45078</v>
      </c>
      <c r="BX190" s="52">
        <f t="shared" si="524"/>
        <v>45170</v>
      </c>
      <c r="BY190" s="52">
        <f t="shared" si="524"/>
        <v>45261</v>
      </c>
      <c r="BZ190" s="52">
        <f t="shared" si="524"/>
        <v>45352</v>
      </c>
      <c r="CA190" s="52">
        <f t="shared" ref="CA190:CD190" si="525">CA3</f>
        <v>45444</v>
      </c>
      <c r="CB190" s="52">
        <f t="shared" si="525"/>
        <v>45536</v>
      </c>
      <c r="CC190" s="52">
        <f t="shared" si="525"/>
        <v>45627</v>
      </c>
      <c r="CD190" s="52">
        <f t="shared" si="525"/>
        <v>45717</v>
      </c>
      <c r="CE190" s="52">
        <f t="shared" ref="CE190:CH190" si="526">CE3</f>
        <v>45809</v>
      </c>
      <c r="CF190" s="52">
        <f t="shared" si="526"/>
        <v>45901</v>
      </c>
      <c r="CG190" s="52">
        <f t="shared" si="526"/>
        <v>45992</v>
      </c>
      <c r="CH190" s="52">
        <f t="shared" si="526"/>
        <v>46082</v>
      </c>
    </row>
    <row r="191" spans="1:86" x14ac:dyDescent="0.3">
      <c r="A191" s="117">
        <v>2004</v>
      </c>
      <c r="B191" s="118"/>
      <c r="C191" s="119"/>
      <c r="D191" s="119"/>
      <c r="E191" s="119"/>
      <c r="F191" s="119">
        <f>SUM(F5:F8)</f>
        <v>247370.55162972328</v>
      </c>
      <c r="G191" s="119">
        <f>SUM(G5:G8)</f>
        <v>247370.55162972328</v>
      </c>
      <c r="H191" s="119">
        <f t="shared" ref="H191:AC191" si="527">SUM(H5:H8)</f>
        <v>246129.75027367828</v>
      </c>
      <c r="I191" s="119">
        <f t="shared" si="527"/>
        <v>246129.75027367828</v>
      </c>
      <c r="J191" s="119">
        <f t="shared" si="527"/>
        <v>246129.75027367828</v>
      </c>
      <c r="K191" s="119">
        <f t="shared" si="527"/>
        <v>246058.29138447536</v>
      </c>
      <c r="L191" s="119">
        <f t="shared" si="527"/>
        <v>246061.75433083938</v>
      </c>
      <c r="M191" s="119">
        <f t="shared" si="527"/>
        <v>246061.75433083938</v>
      </c>
      <c r="N191" s="119">
        <f t="shared" si="527"/>
        <v>246061.75433083938</v>
      </c>
      <c r="O191" s="119">
        <f t="shared" si="527"/>
        <v>246061.75433083938</v>
      </c>
      <c r="P191" s="119">
        <f t="shared" si="527"/>
        <v>246061.75433083938</v>
      </c>
      <c r="Q191" s="119">
        <f t="shared" si="527"/>
        <v>246061.75433083938</v>
      </c>
      <c r="R191" s="119">
        <f t="shared" si="527"/>
        <v>246061.75433083938</v>
      </c>
      <c r="S191" s="119">
        <f t="shared" si="527"/>
        <v>246061.75433083938</v>
      </c>
      <c r="T191" s="119">
        <f t="shared" si="527"/>
        <v>246061.75433083938</v>
      </c>
      <c r="U191" s="119">
        <f t="shared" si="527"/>
        <v>246061.75433083938</v>
      </c>
      <c r="V191" s="119">
        <f t="shared" si="527"/>
        <v>246061.75433083938</v>
      </c>
      <c r="W191" s="119">
        <f t="shared" si="527"/>
        <v>246061.75433083938</v>
      </c>
      <c r="X191" s="119">
        <f t="shared" si="527"/>
        <v>246061.75433083938</v>
      </c>
      <c r="Y191" s="119">
        <f t="shared" si="527"/>
        <v>246061.75433083938</v>
      </c>
      <c r="Z191" s="119">
        <f t="shared" si="527"/>
        <v>246061.75433083938</v>
      </c>
      <c r="AA191" s="119">
        <f t="shared" si="527"/>
        <v>246061.75433083938</v>
      </c>
      <c r="AB191" s="119">
        <f t="shared" si="527"/>
        <v>246061.70127936912</v>
      </c>
      <c r="AC191" s="119">
        <f t="shared" si="527"/>
        <v>246061.70127936912</v>
      </c>
      <c r="AD191" s="119">
        <f>SUM(AD5:AD8)</f>
        <v>246061.70127936912</v>
      </c>
      <c r="AE191" s="119">
        <f t="shared" ref="AE191:AF191" si="528">SUM(AE5:AE8)</f>
        <v>246061.70127936912</v>
      </c>
      <c r="AF191" s="119">
        <f t="shared" si="528"/>
        <v>246061.70127936912</v>
      </c>
      <c r="AG191" s="119">
        <f t="shared" ref="AG191:AL191" si="529">SUM(AG5:AG8)</f>
        <v>246061.70127936912</v>
      </c>
      <c r="AH191" s="119">
        <f t="shared" si="529"/>
        <v>246061.70127936912</v>
      </c>
      <c r="AI191" s="119">
        <f t="shared" si="529"/>
        <v>246061.70127936912</v>
      </c>
      <c r="AJ191" s="119">
        <f t="shared" si="529"/>
        <v>246061.70127936912</v>
      </c>
      <c r="AK191" s="119">
        <f t="shared" si="529"/>
        <v>246061.70127936912</v>
      </c>
      <c r="AL191" s="119">
        <f t="shared" si="529"/>
        <v>246061.70127936912</v>
      </c>
      <c r="AM191" s="119">
        <f t="shared" ref="AM191:AP191" si="530">SUM(AM5:AM8)</f>
        <v>246061.70127936912</v>
      </c>
      <c r="AN191" s="119">
        <f t="shared" si="530"/>
        <v>246061.70127936912</v>
      </c>
      <c r="AO191" s="119">
        <f t="shared" si="530"/>
        <v>246061.70127936912</v>
      </c>
      <c r="AP191" s="119">
        <f t="shared" si="530"/>
        <v>246061.70127936912</v>
      </c>
      <c r="AQ191" s="119">
        <f t="shared" ref="AQ191:BZ191" si="531">SUM(AQ5:AQ8)</f>
        <v>246061.70127936912</v>
      </c>
      <c r="AR191" s="119">
        <f t="shared" si="531"/>
        <v>246061.70127936912</v>
      </c>
      <c r="AS191" s="119">
        <f t="shared" si="531"/>
        <v>246061.70127936912</v>
      </c>
      <c r="AT191" s="119">
        <f t="shared" si="531"/>
        <v>246061.70127936912</v>
      </c>
      <c r="AU191" s="119">
        <f t="shared" si="531"/>
        <v>246061.70127936912</v>
      </c>
      <c r="AV191" s="119">
        <f t="shared" si="531"/>
        <v>246061.70127936912</v>
      </c>
      <c r="AW191" s="119">
        <f t="shared" si="531"/>
        <v>246061.70127936912</v>
      </c>
      <c r="AX191" s="119">
        <f t="shared" si="531"/>
        <v>246061.70127936912</v>
      </c>
      <c r="AY191" s="119">
        <f t="shared" si="531"/>
        <v>246061.70127936912</v>
      </c>
      <c r="AZ191" s="119">
        <f t="shared" si="531"/>
        <v>246061.70127936912</v>
      </c>
      <c r="BA191" s="119">
        <f t="shared" si="531"/>
        <v>246061.70127936912</v>
      </c>
      <c r="BB191" s="119">
        <f t="shared" si="531"/>
        <v>246061.70127936912</v>
      </c>
      <c r="BC191" s="119">
        <f t="shared" si="531"/>
        <v>246061.70127936912</v>
      </c>
      <c r="BD191" s="119">
        <f t="shared" si="531"/>
        <v>246061.70127936912</v>
      </c>
      <c r="BE191" s="119">
        <f t="shared" si="531"/>
        <v>246061.70127936912</v>
      </c>
      <c r="BF191" s="119">
        <f t="shared" si="531"/>
        <v>246061.70127936912</v>
      </c>
      <c r="BG191" s="119">
        <f t="shared" si="531"/>
        <v>246061.70127936912</v>
      </c>
      <c r="BH191" s="119">
        <f t="shared" si="531"/>
        <v>246061.70127936912</v>
      </c>
      <c r="BI191" s="119">
        <f t="shared" si="531"/>
        <v>246061.70127936912</v>
      </c>
      <c r="BJ191" s="119">
        <f t="shared" si="531"/>
        <v>246061.70127936912</v>
      </c>
      <c r="BK191" s="119">
        <f t="shared" si="531"/>
        <v>246061.70127936912</v>
      </c>
      <c r="BL191" s="119">
        <f t="shared" si="531"/>
        <v>246061.70127936912</v>
      </c>
      <c r="BM191" s="119">
        <f t="shared" si="531"/>
        <v>246061.70127936912</v>
      </c>
      <c r="BN191" s="119">
        <f t="shared" si="531"/>
        <v>246061.69</v>
      </c>
      <c r="BO191" s="119">
        <f t="shared" si="531"/>
        <v>246061.69</v>
      </c>
      <c r="BP191" s="119">
        <f t="shared" si="531"/>
        <v>246061.69</v>
      </c>
      <c r="BQ191" s="119">
        <f t="shared" si="531"/>
        <v>246061.69</v>
      </c>
      <c r="BR191" s="119">
        <f t="shared" si="531"/>
        <v>246061.69</v>
      </c>
      <c r="BS191" s="119">
        <f t="shared" si="531"/>
        <v>246061.69</v>
      </c>
      <c r="BT191" s="119">
        <f t="shared" si="531"/>
        <v>246061.69</v>
      </c>
      <c r="BU191" s="119">
        <f t="shared" si="531"/>
        <v>246061.69</v>
      </c>
      <c r="BV191" s="119">
        <f t="shared" si="531"/>
        <v>246061.69</v>
      </c>
      <c r="BW191" s="119">
        <f t="shared" si="531"/>
        <v>246061.69</v>
      </c>
      <c r="BX191" s="119">
        <f t="shared" si="531"/>
        <v>246061.69</v>
      </c>
      <c r="BY191" s="119">
        <f t="shared" si="531"/>
        <v>246061.69</v>
      </c>
      <c r="BZ191" s="119">
        <f t="shared" si="531"/>
        <v>246061.69</v>
      </c>
      <c r="CA191" s="119">
        <f t="shared" ref="CA191:CD191" si="532">SUM(CA5:CA8)</f>
        <v>246061.69</v>
      </c>
      <c r="CB191" s="119">
        <f t="shared" si="532"/>
        <v>246061.69</v>
      </c>
      <c r="CC191" s="119">
        <f t="shared" si="532"/>
        <v>246061.69</v>
      </c>
      <c r="CD191" s="119">
        <f t="shared" si="532"/>
        <v>246061.69</v>
      </c>
      <c r="CE191" s="119">
        <f t="shared" ref="CE191:CH191" si="533">SUM(CE5:CE8)</f>
        <v>246061.69</v>
      </c>
      <c r="CF191" s="119">
        <f t="shared" si="533"/>
        <v>246061.69</v>
      </c>
      <c r="CG191" s="119">
        <f t="shared" si="533"/>
        <v>246061.69</v>
      </c>
      <c r="CH191" s="119">
        <f t="shared" si="533"/>
        <v>0</v>
      </c>
    </row>
    <row r="192" spans="1:86" x14ac:dyDescent="0.3">
      <c r="A192" s="120">
        <v>2005</v>
      </c>
      <c r="B192" s="118"/>
      <c r="C192" s="118"/>
      <c r="D192" s="118"/>
      <c r="E192" s="118"/>
      <c r="F192" s="121">
        <f>SUM(F9:F12)</f>
        <v>247956.00777463903</v>
      </c>
      <c r="G192" s="122">
        <f t="shared" ref="G192:AF192" si="534">SUM(G9:G12)</f>
        <v>247379.31329325386</v>
      </c>
      <c r="H192" s="122">
        <f t="shared" si="534"/>
        <v>246812.51018988676</v>
      </c>
      <c r="I192" s="122">
        <f t="shared" si="534"/>
        <v>246812.52153547626</v>
      </c>
      <c r="J192" s="122">
        <f t="shared" si="534"/>
        <v>246812.52153547626</v>
      </c>
      <c r="K192" s="122">
        <f t="shared" si="534"/>
        <v>247351.36378348246</v>
      </c>
      <c r="L192" s="122">
        <f t="shared" si="534"/>
        <v>247370.14352360112</v>
      </c>
      <c r="M192" s="122">
        <f t="shared" si="534"/>
        <v>247370.14352360112</v>
      </c>
      <c r="N192" s="122">
        <f t="shared" si="534"/>
        <v>247370.14352360112</v>
      </c>
      <c r="O192" s="122">
        <f t="shared" si="534"/>
        <v>247370.14352360112</v>
      </c>
      <c r="P192" s="122">
        <f t="shared" si="534"/>
        <v>247457.10510826699</v>
      </c>
      <c r="Q192" s="122">
        <f t="shared" si="534"/>
        <v>247457.10510826699</v>
      </c>
      <c r="R192" s="122">
        <f t="shared" si="534"/>
        <v>247457.10510826699</v>
      </c>
      <c r="S192" s="122">
        <f t="shared" si="534"/>
        <v>247457.10510826699</v>
      </c>
      <c r="T192" s="122">
        <f t="shared" si="534"/>
        <v>247457.10510826699</v>
      </c>
      <c r="U192" s="122">
        <f t="shared" si="534"/>
        <v>247457.10510826699</v>
      </c>
      <c r="V192" s="122">
        <f t="shared" si="534"/>
        <v>247457.10510826699</v>
      </c>
      <c r="W192" s="122">
        <f t="shared" si="534"/>
        <v>247528.66597590246</v>
      </c>
      <c r="X192" s="122">
        <f t="shared" si="534"/>
        <v>247528.83044960478</v>
      </c>
      <c r="Y192" s="122">
        <f t="shared" si="534"/>
        <v>247528.83044960478</v>
      </c>
      <c r="Z192" s="122">
        <f t="shared" si="534"/>
        <v>247528.83044960478</v>
      </c>
      <c r="AA192" s="122">
        <f t="shared" si="534"/>
        <v>247558.02896633942</v>
      </c>
      <c r="AB192" s="122">
        <f t="shared" si="534"/>
        <v>247558.02896633942</v>
      </c>
      <c r="AC192" s="122">
        <f t="shared" si="534"/>
        <v>247558.02896633942</v>
      </c>
      <c r="AD192" s="122">
        <f t="shared" si="534"/>
        <v>247558.02896633942</v>
      </c>
      <c r="AE192" s="122">
        <f t="shared" si="534"/>
        <v>248456.78940310708</v>
      </c>
      <c r="AF192" s="122">
        <f t="shared" si="534"/>
        <v>248456.78940310708</v>
      </c>
      <c r="AG192" s="122">
        <f t="shared" ref="AG192:AL192" si="535">SUM(AG9:AG12)</f>
        <v>248456.78940310708</v>
      </c>
      <c r="AH192" s="122">
        <f t="shared" si="535"/>
        <v>248456.78940310708</v>
      </c>
      <c r="AI192" s="122">
        <f t="shared" si="535"/>
        <v>248456.78940310708</v>
      </c>
      <c r="AJ192" s="122">
        <f t="shared" si="535"/>
        <v>248456.78940310708</v>
      </c>
      <c r="AK192" s="122">
        <f t="shared" si="535"/>
        <v>248456.78940310708</v>
      </c>
      <c r="AL192" s="122">
        <f t="shared" si="535"/>
        <v>248456.78940310708</v>
      </c>
      <c r="AM192" s="122">
        <f t="shared" ref="AM192:AP192" si="536">SUM(AM9:AM12)</f>
        <v>248434.74653506259</v>
      </c>
      <c r="AN192" s="122">
        <f t="shared" si="536"/>
        <v>248434.74653506259</v>
      </c>
      <c r="AO192" s="122">
        <f t="shared" si="536"/>
        <v>248434.74653506259</v>
      </c>
      <c r="AP192" s="122">
        <f t="shared" si="536"/>
        <v>248434.74653506259</v>
      </c>
      <c r="AQ192" s="122">
        <f t="shared" ref="AQ192:BR192" si="537">SUM(AQ9:AQ12)</f>
        <v>248434.74653506259</v>
      </c>
      <c r="AR192" s="122">
        <f t="shared" si="537"/>
        <v>248434.74653506259</v>
      </c>
      <c r="AS192" s="122">
        <f t="shared" si="537"/>
        <v>248434.74653506259</v>
      </c>
      <c r="AT192" s="122">
        <f t="shared" si="537"/>
        <v>248434.74653506259</v>
      </c>
      <c r="AU192" s="122">
        <f t="shared" si="537"/>
        <v>248434.74653506259</v>
      </c>
      <c r="AV192" s="122">
        <f t="shared" si="537"/>
        <v>248434.74653506259</v>
      </c>
      <c r="AW192" s="122">
        <f t="shared" si="537"/>
        <v>248434.74653506259</v>
      </c>
      <c r="AX192" s="122">
        <f t="shared" si="537"/>
        <v>248434.74653506259</v>
      </c>
      <c r="AY192" s="122">
        <f t="shared" si="537"/>
        <v>248434.74653506259</v>
      </c>
      <c r="AZ192" s="122">
        <f t="shared" si="537"/>
        <v>248434.74653506259</v>
      </c>
      <c r="BA192" s="122">
        <f t="shared" si="537"/>
        <v>248434.74653506259</v>
      </c>
      <c r="BB192" s="122">
        <f t="shared" si="537"/>
        <v>248434.74653506259</v>
      </c>
      <c r="BC192" s="122">
        <f t="shared" si="537"/>
        <v>248434.74653506259</v>
      </c>
      <c r="BD192" s="122">
        <f t="shared" si="537"/>
        <v>248434.74653506259</v>
      </c>
      <c r="BE192" s="122">
        <f t="shared" si="537"/>
        <v>248434.74653506259</v>
      </c>
      <c r="BF192" s="122">
        <f t="shared" si="537"/>
        <v>248434.74653506259</v>
      </c>
      <c r="BG192" s="122">
        <f t="shared" si="537"/>
        <v>248434.74653506259</v>
      </c>
      <c r="BH192" s="122">
        <f t="shared" si="537"/>
        <v>248434.74653506259</v>
      </c>
      <c r="BI192" s="122">
        <f t="shared" si="537"/>
        <v>248434.74653506259</v>
      </c>
      <c r="BJ192" s="122">
        <f t="shared" si="537"/>
        <v>248434.74653506259</v>
      </c>
      <c r="BK192" s="122">
        <f t="shared" si="537"/>
        <v>248434.74653506259</v>
      </c>
      <c r="BL192" s="122">
        <f t="shared" si="537"/>
        <v>248434.74653506259</v>
      </c>
      <c r="BM192" s="122">
        <f t="shared" si="537"/>
        <v>248434.74653506259</v>
      </c>
      <c r="BN192" s="122">
        <f t="shared" si="537"/>
        <v>248434.67</v>
      </c>
      <c r="BO192" s="122">
        <f t="shared" si="537"/>
        <v>248434.67</v>
      </c>
      <c r="BP192" s="122">
        <f t="shared" si="537"/>
        <v>248434.67</v>
      </c>
      <c r="BQ192" s="122">
        <f t="shared" si="537"/>
        <v>248434.67</v>
      </c>
      <c r="BR192" s="122">
        <f t="shared" si="537"/>
        <v>248434.67</v>
      </c>
      <c r="BS192" s="176">
        <f t="shared" ref="BS192:CD192" si="538">SUM(BS9:BS12)</f>
        <v>248434.67</v>
      </c>
      <c r="BT192" s="176">
        <f t="shared" si="538"/>
        <v>248434.67</v>
      </c>
      <c r="BU192" s="176">
        <f t="shared" si="538"/>
        <v>248434.67</v>
      </c>
      <c r="BV192" s="176">
        <f t="shared" si="538"/>
        <v>248434.67</v>
      </c>
      <c r="BW192" s="176">
        <f t="shared" si="538"/>
        <v>248434.67</v>
      </c>
      <c r="BX192" s="176">
        <f t="shared" si="538"/>
        <v>248434.67</v>
      </c>
      <c r="BY192" s="176">
        <f t="shared" si="538"/>
        <v>248434.67</v>
      </c>
      <c r="BZ192" s="176">
        <f t="shared" si="538"/>
        <v>248434.67</v>
      </c>
      <c r="CA192" s="176">
        <f t="shared" si="538"/>
        <v>248434.67</v>
      </c>
      <c r="CB192" s="176">
        <f t="shared" si="538"/>
        <v>248434.67</v>
      </c>
      <c r="CC192" s="176">
        <f t="shared" si="538"/>
        <v>248434.67</v>
      </c>
      <c r="CD192" s="176">
        <f t="shared" si="538"/>
        <v>248434.67</v>
      </c>
      <c r="CE192" s="176">
        <f t="shared" ref="CE192:CH192" si="539">SUM(CE9:CE12)</f>
        <v>248434.67</v>
      </c>
      <c r="CF192" s="176">
        <f t="shared" si="539"/>
        <v>248434.67</v>
      </c>
      <c r="CG192" s="176">
        <f t="shared" si="539"/>
        <v>248434.67</v>
      </c>
      <c r="CH192" s="176">
        <f t="shared" si="539"/>
        <v>0</v>
      </c>
    </row>
    <row r="193" spans="1:86" x14ac:dyDescent="0.3">
      <c r="A193" s="120">
        <v>2006</v>
      </c>
      <c r="B193" s="118"/>
      <c r="C193" s="118"/>
      <c r="D193" s="118"/>
      <c r="E193" s="118"/>
      <c r="F193" s="123"/>
      <c r="G193" s="119"/>
      <c r="H193" s="119"/>
      <c r="I193" s="119"/>
      <c r="J193" s="121">
        <f>SUM(J13:J16)</f>
        <v>244871.45598703253</v>
      </c>
      <c r="K193" s="122">
        <f t="shared" ref="K193:AF193" si="540">SUM(K13:K16)</f>
        <v>244747.94774165051</v>
      </c>
      <c r="L193" s="122">
        <f t="shared" si="540"/>
        <v>243957.6828488505</v>
      </c>
      <c r="M193" s="122">
        <f t="shared" si="540"/>
        <v>243957.6828488505</v>
      </c>
      <c r="N193" s="122">
        <f t="shared" si="540"/>
        <v>243957.6828488505</v>
      </c>
      <c r="O193" s="122">
        <f t="shared" si="540"/>
        <v>243957.6828488505</v>
      </c>
      <c r="P193" s="122">
        <f t="shared" si="540"/>
        <v>244169.25157352688</v>
      </c>
      <c r="Q193" s="122">
        <f t="shared" si="540"/>
        <v>244169.25157352688</v>
      </c>
      <c r="R193" s="122">
        <f t="shared" si="540"/>
        <v>244169.25157352688</v>
      </c>
      <c r="S193" s="122">
        <f t="shared" si="540"/>
        <v>244169.25157352688</v>
      </c>
      <c r="T193" s="122">
        <f t="shared" si="540"/>
        <v>244396.68627409561</v>
      </c>
      <c r="U193" s="122">
        <f t="shared" si="540"/>
        <v>244396.68627409561</v>
      </c>
      <c r="V193" s="122">
        <f t="shared" si="540"/>
        <v>244396.68627409561</v>
      </c>
      <c r="W193" s="122">
        <f t="shared" si="540"/>
        <v>244407.91105293849</v>
      </c>
      <c r="X193" s="122">
        <f t="shared" si="540"/>
        <v>244407.91105293846</v>
      </c>
      <c r="Y193" s="122">
        <f t="shared" si="540"/>
        <v>244407.91105293846</v>
      </c>
      <c r="Z193" s="122">
        <f t="shared" si="540"/>
        <v>244407.91105293846</v>
      </c>
      <c r="AA193" s="122">
        <f t="shared" si="540"/>
        <v>244460.16084299164</v>
      </c>
      <c r="AB193" s="122">
        <f t="shared" si="540"/>
        <v>244460.16084299164</v>
      </c>
      <c r="AC193" s="122">
        <f t="shared" si="540"/>
        <v>244460.16084299164</v>
      </c>
      <c r="AD193" s="122">
        <f t="shared" si="540"/>
        <v>244460.16084299164</v>
      </c>
      <c r="AE193" s="122">
        <f t="shared" si="540"/>
        <v>244524.14420568175</v>
      </c>
      <c r="AF193" s="122">
        <f t="shared" si="540"/>
        <v>244524.14420568175</v>
      </c>
      <c r="AG193" s="122">
        <f t="shared" ref="AG193:AL193" si="541">SUM(AG13:AG16)</f>
        <v>244524.14420568175</v>
      </c>
      <c r="AH193" s="122">
        <f t="shared" si="541"/>
        <v>244524.14420568175</v>
      </c>
      <c r="AI193" s="122">
        <f t="shared" si="541"/>
        <v>244524.14420568175</v>
      </c>
      <c r="AJ193" s="122">
        <f t="shared" si="541"/>
        <v>244524.14420568175</v>
      </c>
      <c r="AK193" s="122">
        <f t="shared" si="541"/>
        <v>244524.14420568175</v>
      </c>
      <c r="AL193" s="122">
        <f t="shared" si="541"/>
        <v>244524.14420568175</v>
      </c>
      <c r="AM193" s="122">
        <f t="shared" ref="AM193:AP193" si="542">SUM(AM13:AM16)</f>
        <v>244487.89924789403</v>
      </c>
      <c r="AN193" s="122">
        <f t="shared" si="542"/>
        <v>244487.89924789403</v>
      </c>
      <c r="AO193" s="122">
        <f t="shared" si="542"/>
        <v>244487.89924789403</v>
      </c>
      <c r="AP193" s="122">
        <f t="shared" si="542"/>
        <v>244487.89924789403</v>
      </c>
      <c r="AQ193" s="122">
        <f t="shared" ref="AQ193:BR193" si="543">SUM(AQ13:AQ16)</f>
        <v>244487.89924789403</v>
      </c>
      <c r="AR193" s="122">
        <f t="shared" si="543"/>
        <v>244487.89924789403</v>
      </c>
      <c r="AS193" s="122">
        <f t="shared" si="543"/>
        <v>244487.89924789403</v>
      </c>
      <c r="AT193" s="122">
        <f t="shared" si="543"/>
        <v>244487.89924789403</v>
      </c>
      <c r="AU193" s="122">
        <f t="shared" si="543"/>
        <v>244487.89924789403</v>
      </c>
      <c r="AV193" s="122">
        <f t="shared" si="543"/>
        <v>244487.89924789403</v>
      </c>
      <c r="AW193" s="122">
        <f t="shared" si="543"/>
        <v>244487.89924789403</v>
      </c>
      <c r="AX193" s="122">
        <f t="shared" si="543"/>
        <v>244487.89924789403</v>
      </c>
      <c r="AY193" s="122">
        <f t="shared" si="543"/>
        <v>244487.89924789403</v>
      </c>
      <c r="AZ193" s="122">
        <f t="shared" si="543"/>
        <v>244487.89924789403</v>
      </c>
      <c r="BA193" s="122">
        <f t="shared" si="543"/>
        <v>244487.89924789403</v>
      </c>
      <c r="BB193" s="122">
        <f t="shared" si="543"/>
        <v>244487.89924789403</v>
      </c>
      <c r="BC193" s="122">
        <f t="shared" si="543"/>
        <v>244487.89924789403</v>
      </c>
      <c r="BD193" s="122">
        <f t="shared" si="543"/>
        <v>244487.89924789403</v>
      </c>
      <c r="BE193" s="122">
        <f t="shared" si="543"/>
        <v>244487.89924789403</v>
      </c>
      <c r="BF193" s="122">
        <f t="shared" si="543"/>
        <v>244487.89924789403</v>
      </c>
      <c r="BG193" s="122">
        <f t="shared" si="543"/>
        <v>244487.89924789403</v>
      </c>
      <c r="BH193" s="122">
        <f t="shared" si="543"/>
        <v>244487.89924789403</v>
      </c>
      <c r="BI193" s="122">
        <f t="shared" si="543"/>
        <v>244487.89924789403</v>
      </c>
      <c r="BJ193" s="122">
        <f t="shared" si="543"/>
        <v>244487.89924789403</v>
      </c>
      <c r="BK193" s="122">
        <f t="shared" si="543"/>
        <v>244487.89924789403</v>
      </c>
      <c r="BL193" s="122">
        <f t="shared" si="543"/>
        <v>244487.89924789403</v>
      </c>
      <c r="BM193" s="122">
        <f t="shared" si="543"/>
        <v>244487.89924789403</v>
      </c>
      <c r="BN193" s="122">
        <f t="shared" si="543"/>
        <v>244487.91999999998</v>
      </c>
      <c r="BO193" s="122">
        <f t="shared" si="543"/>
        <v>244487.91999999998</v>
      </c>
      <c r="BP193" s="122">
        <f t="shared" si="543"/>
        <v>244487.91999999998</v>
      </c>
      <c r="BQ193" s="122">
        <f t="shared" si="543"/>
        <v>244487.91999999998</v>
      </c>
      <c r="BR193" s="122">
        <f t="shared" si="543"/>
        <v>244487.91999999998</v>
      </c>
      <c r="BS193" s="176">
        <f t="shared" ref="BS193:CD193" si="544">SUM(BS13:BS16)</f>
        <v>244487.91999999998</v>
      </c>
      <c r="BT193" s="176">
        <f t="shared" si="544"/>
        <v>244487.91999999998</v>
      </c>
      <c r="BU193" s="176">
        <f t="shared" si="544"/>
        <v>244487.91999999998</v>
      </c>
      <c r="BV193" s="176">
        <f t="shared" si="544"/>
        <v>244487.91999999998</v>
      </c>
      <c r="BW193" s="176">
        <f t="shared" si="544"/>
        <v>244487.91999999998</v>
      </c>
      <c r="BX193" s="176">
        <f t="shared" si="544"/>
        <v>244487.91999999998</v>
      </c>
      <c r="BY193" s="176">
        <f t="shared" si="544"/>
        <v>244487.91999999998</v>
      </c>
      <c r="BZ193" s="176">
        <f t="shared" si="544"/>
        <v>244487.91999999998</v>
      </c>
      <c r="CA193" s="176">
        <f t="shared" si="544"/>
        <v>244487.91999999998</v>
      </c>
      <c r="CB193" s="176">
        <f t="shared" si="544"/>
        <v>244487.91999999998</v>
      </c>
      <c r="CC193" s="176">
        <f t="shared" si="544"/>
        <v>244487.91999999998</v>
      </c>
      <c r="CD193" s="176">
        <f t="shared" si="544"/>
        <v>244487.91999999998</v>
      </c>
      <c r="CE193" s="176">
        <f t="shared" ref="CE193:CH193" si="545">SUM(CE13:CE16)</f>
        <v>244487.91999999998</v>
      </c>
      <c r="CF193" s="176">
        <f t="shared" si="545"/>
        <v>244487.91999999998</v>
      </c>
      <c r="CG193" s="176">
        <f t="shared" si="545"/>
        <v>244487.91999999998</v>
      </c>
      <c r="CH193" s="176">
        <f t="shared" si="545"/>
        <v>0</v>
      </c>
    </row>
    <row r="194" spans="1:86" x14ac:dyDescent="0.3">
      <c r="A194" s="120">
        <v>2007</v>
      </c>
      <c r="B194" s="118"/>
      <c r="C194" s="118"/>
      <c r="D194" s="118"/>
      <c r="E194" s="118"/>
      <c r="F194" s="123"/>
      <c r="G194" s="118"/>
      <c r="H194" s="118"/>
      <c r="I194" s="118"/>
      <c r="J194" s="123"/>
      <c r="K194" s="119"/>
      <c r="L194" s="119"/>
      <c r="M194" s="119"/>
      <c r="N194" s="121">
        <f t="shared" ref="N194:AF194" si="546">SUM(N17:N20)</f>
        <v>235867.26320794297</v>
      </c>
      <c r="O194" s="122">
        <f t="shared" si="546"/>
        <v>235816.42449886783</v>
      </c>
      <c r="P194" s="122">
        <f t="shared" si="546"/>
        <v>235865.38067906772</v>
      </c>
      <c r="Q194" s="122">
        <f t="shared" si="546"/>
        <v>235865.38067906772</v>
      </c>
      <c r="R194" s="122">
        <f t="shared" si="546"/>
        <v>235865.38067906772</v>
      </c>
      <c r="S194" s="122">
        <f t="shared" si="546"/>
        <v>237052.68436057895</v>
      </c>
      <c r="T194" s="122">
        <f t="shared" si="546"/>
        <v>237018.85359805333</v>
      </c>
      <c r="U194" s="122">
        <f t="shared" si="546"/>
        <v>237018.85359805333</v>
      </c>
      <c r="V194" s="122">
        <f t="shared" si="546"/>
        <v>237018.85359805333</v>
      </c>
      <c r="W194" s="122">
        <f t="shared" si="546"/>
        <v>237201.51912005508</v>
      </c>
      <c r="X194" s="122">
        <f t="shared" si="546"/>
        <v>237201.57516124821</v>
      </c>
      <c r="Y194" s="122">
        <f t="shared" si="546"/>
        <v>237201.57516124821</v>
      </c>
      <c r="Z194" s="122">
        <f t="shared" si="546"/>
        <v>237201.57516124821</v>
      </c>
      <c r="AA194" s="122">
        <f t="shared" si="546"/>
        <v>237236.36355274258</v>
      </c>
      <c r="AB194" s="122">
        <f t="shared" si="546"/>
        <v>237236.25962468883</v>
      </c>
      <c r="AC194" s="122">
        <f t="shared" si="546"/>
        <v>237236.25962468883</v>
      </c>
      <c r="AD194" s="122">
        <f t="shared" si="546"/>
        <v>237236.25962468883</v>
      </c>
      <c r="AE194" s="122">
        <f t="shared" si="546"/>
        <v>237252.24343365652</v>
      </c>
      <c r="AF194" s="122">
        <f t="shared" si="546"/>
        <v>237252.24343365652</v>
      </c>
      <c r="AG194" s="122">
        <f t="shared" ref="AG194:AL194" si="547">SUM(AG17:AG20)</f>
        <v>237252.24343365652</v>
      </c>
      <c r="AH194" s="122">
        <f t="shared" si="547"/>
        <v>237252.24343365652</v>
      </c>
      <c r="AI194" s="122">
        <f t="shared" si="547"/>
        <v>237252.24343365652</v>
      </c>
      <c r="AJ194" s="122">
        <f t="shared" si="547"/>
        <v>237252.24343365652</v>
      </c>
      <c r="AK194" s="122">
        <f t="shared" si="547"/>
        <v>237252.24343365652</v>
      </c>
      <c r="AL194" s="122">
        <f t="shared" si="547"/>
        <v>237252.24343365652</v>
      </c>
      <c r="AM194" s="122">
        <f t="shared" ref="AM194:AP194" si="548">SUM(AM17:AM20)</f>
        <v>237221.42345746674</v>
      </c>
      <c r="AN194" s="122">
        <f t="shared" si="548"/>
        <v>237221.42345746674</v>
      </c>
      <c r="AO194" s="122">
        <f t="shared" si="548"/>
        <v>237221.42345746674</v>
      </c>
      <c r="AP194" s="122">
        <f t="shared" si="548"/>
        <v>237221.42345746674</v>
      </c>
      <c r="AQ194" s="122">
        <f t="shared" ref="AQ194:BR194" si="549">SUM(AQ17:AQ20)</f>
        <v>237221.42345746674</v>
      </c>
      <c r="AR194" s="122">
        <f t="shared" si="549"/>
        <v>237221.42345746674</v>
      </c>
      <c r="AS194" s="122">
        <f t="shared" si="549"/>
        <v>237221.42345746674</v>
      </c>
      <c r="AT194" s="122">
        <f t="shared" si="549"/>
        <v>237221.42345746674</v>
      </c>
      <c r="AU194" s="122">
        <f t="shared" si="549"/>
        <v>237221.42345746674</v>
      </c>
      <c r="AV194" s="122">
        <f t="shared" si="549"/>
        <v>237221.42345746674</v>
      </c>
      <c r="AW194" s="122">
        <f t="shared" si="549"/>
        <v>237221.42345746674</v>
      </c>
      <c r="AX194" s="122">
        <f t="shared" si="549"/>
        <v>237221.42345746674</v>
      </c>
      <c r="AY194" s="122">
        <f t="shared" si="549"/>
        <v>237221.42345746674</v>
      </c>
      <c r="AZ194" s="122">
        <f t="shared" si="549"/>
        <v>237221.42345746674</v>
      </c>
      <c r="BA194" s="122">
        <f t="shared" si="549"/>
        <v>237221.42345746674</v>
      </c>
      <c r="BB194" s="122">
        <f t="shared" si="549"/>
        <v>237221.42345746674</v>
      </c>
      <c r="BC194" s="122">
        <f t="shared" si="549"/>
        <v>237221.42345746674</v>
      </c>
      <c r="BD194" s="122">
        <f t="shared" si="549"/>
        <v>237221.42345746674</v>
      </c>
      <c r="BE194" s="122">
        <f t="shared" si="549"/>
        <v>237221.42345746674</v>
      </c>
      <c r="BF194" s="122">
        <f t="shared" si="549"/>
        <v>237221.42345746674</v>
      </c>
      <c r="BG194" s="122">
        <f t="shared" si="549"/>
        <v>237221.42345746674</v>
      </c>
      <c r="BH194" s="122">
        <f t="shared" si="549"/>
        <v>237221.42345746674</v>
      </c>
      <c r="BI194" s="122">
        <f t="shared" si="549"/>
        <v>237221.42345746674</v>
      </c>
      <c r="BJ194" s="122">
        <f t="shared" si="549"/>
        <v>237221.42345746674</v>
      </c>
      <c r="BK194" s="122">
        <f t="shared" si="549"/>
        <v>237221.42345746674</v>
      </c>
      <c r="BL194" s="122">
        <f t="shared" si="549"/>
        <v>237221.42345746674</v>
      </c>
      <c r="BM194" s="122">
        <f t="shared" si="549"/>
        <v>237221.42345746674</v>
      </c>
      <c r="BN194" s="122">
        <f t="shared" si="549"/>
        <v>237221.40000000002</v>
      </c>
      <c r="BO194" s="122">
        <f t="shared" si="549"/>
        <v>237221.40000000002</v>
      </c>
      <c r="BP194" s="122">
        <f t="shared" si="549"/>
        <v>237221.40000000002</v>
      </c>
      <c r="BQ194" s="122">
        <f t="shared" si="549"/>
        <v>237221.40000000002</v>
      </c>
      <c r="BR194" s="122">
        <f t="shared" si="549"/>
        <v>237221.40000000002</v>
      </c>
      <c r="BS194" s="176">
        <f t="shared" ref="BS194:CD194" si="550">SUM(BS17:BS20)</f>
        <v>237221.40000000002</v>
      </c>
      <c r="BT194" s="176">
        <f t="shared" si="550"/>
        <v>237221.40000000002</v>
      </c>
      <c r="BU194" s="176">
        <f t="shared" si="550"/>
        <v>237221.40000000002</v>
      </c>
      <c r="BV194" s="176">
        <f t="shared" si="550"/>
        <v>237221.40000000002</v>
      </c>
      <c r="BW194" s="176">
        <f t="shared" si="550"/>
        <v>237221.40000000002</v>
      </c>
      <c r="BX194" s="176">
        <f t="shared" si="550"/>
        <v>237221.40000000002</v>
      </c>
      <c r="BY194" s="176">
        <f t="shared" si="550"/>
        <v>237221.40000000002</v>
      </c>
      <c r="BZ194" s="176">
        <f t="shared" si="550"/>
        <v>237221.40000000002</v>
      </c>
      <c r="CA194" s="176">
        <f t="shared" si="550"/>
        <v>237221.40000000002</v>
      </c>
      <c r="CB194" s="176">
        <f t="shared" si="550"/>
        <v>237221.40000000002</v>
      </c>
      <c r="CC194" s="176">
        <f t="shared" si="550"/>
        <v>237221.40000000002</v>
      </c>
      <c r="CD194" s="176">
        <f t="shared" si="550"/>
        <v>237221.40000000002</v>
      </c>
      <c r="CE194" s="176">
        <f t="shared" ref="CE194:CH194" si="551">SUM(CE17:CE20)</f>
        <v>237221.40000000002</v>
      </c>
      <c r="CF194" s="176">
        <f t="shared" si="551"/>
        <v>237221.40000000002</v>
      </c>
      <c r="CG194" s="176">
        <f t="shared" si="551"/>
        <v>237221.40000000002</v>
      </c>
      <c r="CH194" s="176">
        <f t="shared" si="551"/>
        <v>0</v>
      </c>
    </row>
    <row r="195" spans="1:86" x14ac:dyDescent="0.3">
      <c r="A195" s="120">
        <v>2008</v>
      </c>
      <c r="B195" s="123"/>
      <c r="C195" s="123"/>
      <c r="D195" s="123"/>
      <c r="E195" s="123"/>
      <c r="F195" s="123"/>
      <c r="G195" s="123"/>
      <c r="H195" s="123"/>
      <c r="I195" s="123"/>
      <c r="J195" s="123"/>
      <c r="K195" s="123"/>
      <c r="L195" s="123"/>
      <c r="M195" s="123"/>
      <c r="N195" s="123"/>
      <c r="O195" s="122"/>
      <c r="P195" s="122"/>
      <c r="Q195" s="122"/>
      <c r="R195" s="121">
        <f t="shared" ref="R195:AF195" si="552">SUM(R21:R24)</f>
        <v>233681.04745467447</v>
      </c>
      <c r="S195" s="122">
        <f t="shared" si="552"/>
        <v>233885.37567928911</v>
      </c>
      <c r="T195" s="122">
        <f t="shared" si="552"/>
        <v>234237.95703119365</v>
      </c>
      <c r="U195" s="122">
        <f t="shared" si="552"/>
        <v>234237.95703119365</v>
      </c>
      <c r="V195" s="122">
        <f t="shared" si="552"/>
        <v>234237.95703119365</v>
      </c>
      <c r="W195" s="122">
        <f t="shared" si="552"/>
        <v>234755.28440273617</v>
      </c>
      <c r="X195" s="122">
        <f t="shared" si="552"/>
        <v>234755.96799709456</v>
      </c>
      <c r="Y195" s="122">
        <f t="shared" si="552"/>
        <v>234755.96799709456</v>
      </c>
      <c r="Z195" s="122">
        <f t="shared" si="552"/>
        <v>234755.96799709456</v>
      </c>
      <c r="AA195" s="122">
        <f t="shared" si="552"/>
        <v>235013.54008951705</v>
      </c>
      <c r="AB195" s="122">
        <f t="shared" si="552"/>
        <v>235041.29546617219</v>
      </c>
      <c r="AC195" s="122">
        <f t="shared" si="552"/>
        <v>235041.29546617219</v>
      </c>
      <c r="AD195" s="122">
        <f t="shared" si="552"/>
        <v>235041.29546617219</v>
      </c>
      <c r="AE195" s="122">
        <f t="shared" si="552"/>
        <v>234996.66327215437</v>
      </c>
      <c r="AF195" s="122">
        <f t="shared" si="552"/>
        <v>234996.66327215437</v>
      </c>
      <c r="AG195" s="122">
        <f t="shared" ref="AG195:AL195" si="553">SUM(AG21:AG24)</f>
        <v>234996.66327215437</v>
      </c>
      <c r="AH195" s="122">
        <f t="shared" si="553"/>
        <v>234996.66327215437</v>
      </c>
      <c r="AI195" s="122">
        <f t="shared" si="553"/>
        <v>233486.45322327485</v>
      </c>
      <c r="AJ195" s="122">
        <f t="shared" si="553"/>
        <v>233485.39799526939</v>
      </c>
      <c r="AK195" s="122">
        <f t="shared" si="553"/>
        <v>233485.39799526939</v>
      </c>
      <c r="AL195" s="122">
        <f t="shared" si="553"/>
        <v>233485.39799526939</v>
      </c>
      <c r="AM195" s="122">
        <f t="shared" ref="AM195:AP195" si="554">SUM(AM21:AM24)</f>
        <v>234126.71998319007</v>
      </c>
      <c r="AN195" s="122">
        <f t="shared" si="554"/>
        <v>234127.13966200408</v>
      </c>
      <c r="AO195" s="122">
        <f t="shared" si="554"/>
        <v>234127.13966200408</v>
      </c>
      <c r="AP195" s="122">
        <f t="shared" si="554"/>
        <v>234127.13966200408</v>
      </c>
      <c r="AQ195" s="122">
        <f t="shared" ref="AQ195:BR195" si="555">SUM(AQ21:AQ24)</f>
        <v>234801.03785091185</v>
      </c>
      <c r="AR195" s="122">
        <f t="shared" si="555"/>
        <v>234800.69493619792</v>
      </c>
      <c r="AS195" s="122">
        <f t="shared" si="555"/>
        <v>234800.69493619792</v>
      </c>
      <c r="AT195" s="122">
        <f t="shared" si="555"/>
        <v>234800.69493619792</v>
      </c>
      <c r="AU195" s="122">
        <f t="shared" si="555"/>
        <v>234800.69493619792</v>
      </c>
      <c r="AV195" s="122">
        <f t="shared" si="555"/>
        <v>234800.69493619792</v>
      </c>
      <c r="AW195" s="122">
        <f t="shared" si="555"/>
        <v>234800.69493619792</v>
      </c>
      <c r="AX195" s="122">
        <f t="shared" si="555"/>
        <v>234800.69493619792</v>
      </c>
      <c r="AY195" s="122">
        <f t="shared" si="555"/>
        <v>234736.22950745141</v>
      </c>
      <c r="AZ195" s="122">
        <f t="shared" si="555"/>
        <v>234736.22950745141</v>
      </c>
      <c r="BA195" s="122">
        <f t="shared" si="555"/>
        <v>234736.22950745141</v>
      </c>
      <c r="BB195" s="122">
        <f t="shared" si="555"/>
        <v>234736.22950745141</v>
      </c>
      <c r="BC195" s="122">
        <f t="shared" si="555"/>
        <v>234736.22950745141</v>
      </c>
      <c r="BD195" s="122">
        <f t="shared" si="555"/>
        <v>234736.22950745141</v>
      </c>
      <c r="BE195" s="122">
        <f t="shared" si="555"/>
        <v>234736.22950745141</v>
      </c>
      <c r="BF195" s="122">
        <f t="shared" si="555"/>
        <v>234736.22950745141</v>
      </c>
      <c r="BG195" s="122">
        <f t="shared" si="555"/>
        <v>234736.22950745141</v>
      </c>
      <c r="BH195" s="122">
        <f t="shared" si="555"/>
        <v>234736.22950745141</v>
      </c>
      <c r="BI195" s="122">
        <f t="shared" si="555"/>
        <v>234736.22950745141</v>
      </c>
      <c r="BJ195" s="122">
        <f t="shared" si="555"/>
        <v>234736.22950745141</v>
      </c>
      <c r="BK195" s="122">
        <f t="shared" si="555"/>
        <v>234736.22950745141</v>
      </c>
      <c r="BL195" s="122">
        <f t="shared" si="555"/>
        <v>234736.22950745141</v>
      </c>
      <c r="BM195" s="122">
        <f t="shared" si="555"/>
        <v>234736.22950745141</v>
      </c>
      <c r="BN195" s="122">
        <f t="shared" si="555"/>
        <v>234736.22</v>
      </c>
      <c r="BO195" s="122">
        <f t="shared" si="555"/>
        <v>234973.39999999997</v>
      </c>
      <c r="BP195" s="122">
        <f t="shared" si="555"/>
        <v>234827.83</v>
      </c>
      <c r="BQ195" s="122">
        <f t="shared" si="555"/>
        <v>234827.83</v>
      </c>
      <c r="BR195" s="122">
        <f t="shared" si="555"/>
        <v>234827.83</v>
      </c>
      <c r="BS195" s="176">
        <f t="shared" ref="BS195:CD195" si="556">SUM(BS21:BS24)</f>
        <v>234827.83</v>
      </c>
      <c r="BT195" s="176">
        <f t="shared" si="556"/>
        <v>234827.83</v>
      </c>
      <c r="BU195" s="176">
        <f t="shared" si="556"/>
        <v>234827.83</v>
      </c>
      <c r="BV195" s="176">
        <f t="shared" si="556"/>
        <v>234827.83</v>
      </c>
      <c r="BW195" s="176">
        <f t="shared" si="556"/>
        <v>234817.1</v>
      </c>
      <c r="BX195" s="176">
        <f t="shared" si="556"/>
        <v>234817.1</v>
      </c>
      <c r="BY195" s="176">
        <f t="shared" si="556"/>
        <v>234817.1</v>
      </c>
      <c r="BZ195" s="176">
        <f t="shared" si="556"/>
        <v>234817.1</v>
      </c>
      <c r="CA195" s="176">
        <f t="shared" si="556"/>
        <v>234817.1</v>
      </c>
      <c r="CB195" s="176">
        <f t="shared" si="556"/>
        <v>234817.1</v>
      </c>
      <c r="CC195" s="176">
        <f t="shared" si="556"/>
        <v>234817.1</v>
      </c>
      <c r="CD195" s="176">
        <f t="shared" si="556"/>
        <v>234817.1</v>
      </c>
      <c r="CE195" s="176">
        <f t="shared" ref="CE195:CH195" si="557">SUM(CE21:CE24)</f>
        <v>234817.1</v>
      </c>
      <c r="CF195" s="176">
        <f t="shared" si="557"/>
        <v>234817.1</v>
      </c>
      <c r="CG195" s="176">
        <f t="shared" si="557"/>
        <v>234817.1</v>
      </c>
      <c r="CH195" s="176">
        <f t="shared" si="557"/>
        <v>0</v>
      </c>
    </row>
    <row r="196" spans="1:86" x14ac:dyDescent="0.3">
      <c r="A196" s="117">
        <v>2009</v>
      </c>
      <c r="B196" s="123"/>
      <c r="C196" s="123"/>
      <c r="D196" s="123"/>
      <c r="E196" s="123"/>
      <c r="F196" s="123"/>
      <c r="G196" s="123"/>
      <c r="H196" s="123"/>
      <c r="I196" s="123"/>
      <c r="J196" s="123"/>
      <c r="K196" s="123"/>
      <c r="L196" s="123"/>
      <c r="M196" s="123"/>
      <c r="N196" s="123"/>
      <c r="O196" s="123"/>
      <c r="P196" s="123"/>
      <c r="Q196" s="123"/>
      <c r="R196" s="123"/>
      <c r="S196" s="122"/>
      <c r="T196" s="122"/>
      <c r="U196" s="122"/>
      <c r="V196" s="121">
        <f>SUM(V25:V28)</f>
        <v>220372.74812747203</v>
      </c>
      <c r="W196" s="122">
        <f t="shared" ref="W196:AF196" si="558">SUM(W25:W28)</f>
        <v>219983.46182807878</v>
      </c>
      <c r="X196" s="122">
        <f t="shared" si="558"/>
        <v>220011.99281291096</v>
      </c>
      <c r="Y196" s="122">
        <f t="shared" si="558"/>
        <v>220011.99281291096</v>
      </c>
      <c r="Z196" s="122">
        <f t="shared" si="558"/>
        <v>220012.9232690155</v>
      </c>
      <c r="AA196" s="122">
        <f t="shared" si="558"/>
        <v>220141.27457329055</v>
      </c>
      <c r="AB196" s="122">
        <f t="shared" si="558"/>
        <v>220160.36800390788</v>
      </c>
      <c r="AC196" s="122">
        <f t="shared" si="558"/>
        <v>220160.36800390788</v>
      </c>
      <c r="AD196" s="122">
        <f t="shared" si="558"/>
        <v>220160.36800390788</v>
      </c>
      <c r="AE196" s="122">
        <f t="shared" si="558"/>
        <v>219857.29403631703</v>
      </c>
      <c r="AF196" s="122">
        <f t="shared" si="558"/>
        <v>219857.29403631703</v>
      </c>
      <c r="AG196" s="122">
        <f t="shared" ref="AG196:AL196" si="559">SUM(AG25:AG28)</f>
        <v>219857.29403631703</v>
      </c>
      <c r="AH196" s="122">
        <f t="shared" si="559"/>
        <v>219857.29403631703</v>
      </c>
      <c r="AI196" s="122">
        <f t="shared" si="559"/>
        <v>219430.51480518904</v>
      </c>
      <c r="AJ196" s="122">
        <f t="shared" si="559"/>
        <v>219429.96088682034</v>
      </c>
      <c r="AK196" s="122">
        <f t="shared" si="559"/>
        <v>219429.96088682034</v>
      </c>
      <c r="AL196" s="122">
        <f t="shared" si="559"/>
        <v>219429.96088682034</v>
      </c>
      <c r="AM196" s="122">
        <f t="shared" ref="AM196:AP196" si="560">SUM(AM25:AM28)</f>
        <v>220056.99262210185</v>
      </c>
      <c r="AN196" s="122">
        <f t="shared" si="560"/>
        <v>220059.05783530584</v>
      </c>
      <c r="AO196" s="122">
        <f t="shared" si="560"/>
        <v>220059.05783530584</v>
      </c>
      <c r="AP196" s="122">
        <f t="shared" si="560"/>
        <v>220059.05783530584</v>
      </c>
      <c r="AQ196" s="122">
        <f t="shared" ref="AQ196:BR196" si="561">SUM(AQ25:AQ28)</f>
        <v>220683.04508753069</v>
      </c>
      <c r="AR196" s="122">
        <f t="shared" si="561"/>
        <v>220683.04508753069</v>
      </c>
      <c r="AS196" s="122">
        <f t="shared" si="561"/>
        <v>220683.04508753069</v>
      </c>
      <c r="AT196" s="122">
        <f t="shared" si="561"/>
        <v>220683.04508753069</v>
      </c>
      <c r="AU196" s="122">
        <f t="shared" si="561"/>
        <v>220683.04508753069</v>
      </c>
      <c r="AV196" s="122">
        <f t="shared" si="561"/>
        <v>220683.04508753069</v>
      </c>
      <c r="AW196" s="122">
        <f t="shared" si="561"/>
        <v>220683.04508753069</v>
      </c>
      <c r="AX196" s="122">
        <f t="shared" si="561"/>
        <v>220683.04508753069</v>
      </c>
      <c r="AY196" s="122">
        <f t="shared" si="561"/>
        <v>220605.70155331778</v>
      </c>
      <c r="AZ196" s="122">
        <f t="shared" si="561"/>
        <v>220605.70155331778</v>
      </c>
      <c r="BA196" s="122">
        <f t="shared" si="561"/>
        <v>220605.70155331778</v>
      </c>
      <c r="BB196" s="122">
        <f t="shared" si="561"/>
        <v>220605.70155331778</v>
      </c>
      <c r="BC196" s="122">
        <f t="shared" si="561"/>
        <v>220605.70155331778</v>
      </c>
      <c r="BD196" s="122">
        <f t="shared" si="561"/>
        <v>220605.70155331778</v>
      </c>
      <c r="BE196" s="122">
        <f t="shared" si="561"/>
        <v>220605.70155331778</v>
      </c>
      <c r="BF196" s="122">
        <f t="shared" si="561"/>
        <v>220605.70155331778</v>
      </c>
      <c r="BG196" s="122">
        <f t="shared" si="561"/>
        <v>220605.70155331778</v>
      </c>
      <c r="BH196" s="122">
        <f t="shared" si="561"/>
        <v>220605.70155331778</v>
      </c>
      <c r="BI196" s="122">
        <f t="shared" si="561"/>
        <v>220605.70155331778</v>
      </c>
      <c r="BJ196" s="122">
        <f t="shared" si="561"/>
        <v>220605.70155331778</v>
      </c>
      <c r="BK196" s="122">
        <f t="shared" si="561"/>
        <v>220605.70155331778</v>
      </c>
      <c r="BL196" s="122">
        <f t="shared" si="561"/>
        <v>220605.70155331778</v>
      </c>
      <c r="BM196" s="122">
        <f t="shared" si="561"/>
        <v>220605.70155331778</v>
      </c>
      <c r="BN196" s="122">
        <f t="shared" si="561"/>
        <v>220605.77000000002</v>
      </c>
      <c r="BO196" s="122">
        <f t="shared" si="561"/>
        <v>220805.69</v>
      </c>
      <c r="BP196" s="122">
        <f t="shared" si="561"/>
        <v>220648.71000000002</v>
      </c>
      <c r="BQ196" s="122">
        <f t="shared" si="561"/>
        <v>220648.71000000002</v>
      </c>
      <c r="BR196" s="122">
        <f t="shared" si="561"/>
        <v>220648.71000000002</v>
      </c>
      <c r="BS196" s="176">
        <f t="shared" ref="BS196:CD196" si="562">SUM(BS25:BS28)</f>
        <v>220648.71000000002</v>
      </c>
      <c r="BT196" s="176">
        <f t="shared" si="562"/>
        <v>220648.71000000002</v>
      </c>
      <c r="BU196" s="176">
        <f t="shared" si="562"/>
        <v>220648.71000000002</v>
      </c>
      <c r="BV196" s="176">
        <f t="shared" si="562"/>
        <v>220648.71000000002</v>
      </c>
      <c r="BW196" s="176">
        <f t="shared" si="562"/>
        <v>220637.84000000003</v>
      </c>
      <c r="BX196" s="176">
        <f t="shared" si="562"/>
        <v>220637.84000000003</v>
      </c>
      <c r="BY196" s="176">
        <f t="shared" si="562"/>
        <v>220637.84000000003</v>
      </c>
      <c r="BZ196" s="176">
        <f t="shared" si="562"/>
        <v>220637.84000000003</v>
      </c>
      <c r="CA196" s="176">
        <f t="shared" si="562"/>
        <v>220637.84000000003</v>
      </c>
      <c r="CB196" s="176">
        <f t="shared" si="562"/>
        <v>220771.49</v>
      </c>
      <c r="CC196" s="176">
        <f t="shared" si="562"/>
        <v>220771.49</v>
      </c>
      <c r="CD196" s="176">
        <f t="shared" si="562"/>
        <v>220771.49</v>
      </c>
      <c r="CE196" s="176">
        <f t="shared" ref="CE196:CH196" si="563">SUM(CE25:CE28)</f>
        <v>220771.49</v>
      </c>
      <c r="CF196" s="176">
        <f t="shared" si="563"/>
        <v>220771.49</v>
      </c>
      <c r="CG196" s="176">
        <f t="shared" si="563"/>
        <v>220771.49</v>
      </c>
      <c r="CH196" s="176">
        <f t="shared" si="563"/>
        <v>0</v>
      </c>
    </row>
    <row r="197" spans="1:86" x14ac:dyDescent="0.3">
      <c r="A197" s="117">
        <v>2010</v>
      </c>
      <c r="B197" s="123"/>
      <c r="C197" s="123"/>
      <c r="D197" s="123"/>
      <c r="E197" s="123"/>
      <c r="F197" s="123"/>
      <c r="G197" s="123"/>
      <c r="H197" s="123"/>
      <c r="I197" s="123"/>
      <c r="J197" s="123"/>
      <c r="K197" s="123"/>
      <c r="L197" s="123"/>
      <c r="M197" s="123"/>
      <c r="N197" s="123"/>
      <c r="O197" s="123"/>
      <c r="P197" s="123"/>
      <c r="Q197" s="123"/>
      <c r="R197" s="123"/>
      <c r="S197" s="123"/>
      <c r="T197" s="123"/>
      <c r="U197" s="123"/>
      <c r="V197" s="123"/>
      <c r="W197" s="122"/>
      <c r="X197" s="122"/>
      <c r="Y197" s="122"/>
      <c r="Z197" s="124">
        <f>SUM(Z29:Z32)</f>
        <v>226527.89627912149</v>
      </c>
      <c r="AA197" s="119">
        <f>SUM(AA29:AA32)</f>
        <v>227466.63084905932</v>
      </c>
      <c r="AB197" s="119">
        <f t="shared" ref="AB197:AC197" si="564">SUM(AB29:AB32)</f>
        <v>227709.9573666224</v>
      </c>
      <c r="AC197" s="119">
        <f t="shared" si="564"/>
        <v>227448.30765355605</v>
      </c>
      <c r="AD197" s="119">
        <f>SUM(AD29:AD32)</f>
        <v>227448.30765355605</v>
      </c>
      <c r="AE197" s="119">
        <f t="shared" ref="AE197:AF197" si="565">SUM(AE29:AE32)</f>
        <v>227012.39552791836</v>
      </c>
      <c r="AF197" s="119">
        <f t="shared" si="565"/>
        <v>227012.39552791836</v>
      </c>
      <c r="AG197" s="119">
        <f t="shared" ref="AG197:AL197" si="566">SUM(AG29:AG32)</f>
        <v>227012.39552791836</v>
      </c>
      <c r="AH197" s="119">
        <f t="shared" si="566"/>
        <v>227012.39552791836</v>
      </c>
      <c r="AI197" s="119">
        <f t="shared" si="566"/>
        <v>225908.24421569592</v>
      </c>
      <c r="AJ197" s="119">
        <f t="shared" si="566"/>
        <v>225906.04948286255</v>
      </c>
      <c r="AK197" s="119">
        <f t="shared" si="566"/>
        <v>225906.04948286255</v>
      </c>
      <c r="AL197" s="119">
        <f t="shared" si="566"/>
        <v>225906.04948286255</v>
      </c>
      <c r="AM197" s="119">
        <f t="shared" ref="AM197:AP197" si="567">SUM(AM29:AM32)</f>
        <v>227337.36636881548</v>
      </c>
      <c r="AN197" s="119">
        <f t="shared" si="567"/>
        <v>227339.70652982549</v>
      </c>
      <c r="AO197" s="119">
        <f t="shared" si="567"/>
        <v>227339.70652982549</v>
      </c>
      <c r="AP197" s="119">
        <f t="shared" si="567"/>
        <v>227339.70652982549</v>
      </c>
      <c r="AQ197" s="119">
        <f t="shared" ref="AQ197:BR197" si="568">SUM(AQ29:AQ32)</f>
        <v>228199.12303462269</v>
      </c>
      <c r="AR197" s="119">
        <f t="shared" si="568"/>
        <v>228153.88968193132</v>
      </c>
      <c r="AS197" s="119">
        <f t="shared" si="568"/>
        <v>228153.88968193132</v>
      </c>
      <c r="AT197" s="119">
        <f t="shared" si="568"/>
        <v>228153.88968193132</v>
      </c>
      <c r="AU197" s="119">
        <f t="shared" si="568"/>
        <v>228153.88968193132</v>
      </c>
      <c r="AV197" s="119">
        <f t="shared" si="568"/>
        <v>228153.88968193132</v>
      </c>
      <c r="AW197" s="119">
        <f t="shared" si="568"/>
        <v>228153.88968193132</v>
      </c>
      <c r="AX197" s="119">
        <f t="shared" si="568"/>
        <v>228153.88968193132</v>
      </c>
      <c r="AY197" s="119">
        <f t="shared" si="568"/>
        <v>228312.01956644445</v>
      </c>
      <c r="AZ197" s="119">
        <f t="shared" si="568"/>
        <v>228308.39799165298</v>
      </c>
      <c r="BA197" s="119">
        <f t="shared" si="568"/>
        <v>228308.39799165298</v>
      </c>
      <c r="BB197" s="119">
        <f t="shared" si="568"/>
        <v>228308.39799165298</v>
      </c>
      <c r="BC197" s="119">
        <f t="shared" si="568"/>
        <v>228308.39799165298</v>
      </c>
      <c r="BD197" s="119">
        <f t="shared" si="568"/>
        <v>228308.39799165298</v>
      </c>
      <c r="BE197" s="119">
        <f t="shared" si="568"/>
        <v>228308.39799165298</v>
      </c>
      <c r="BF197" s="119">
        <f t="shared" si="568"/>
        <v>228308.39799165298</v>
      </c>
      <c r="BG197" s="119">
        <f t="shared" si="568"/>
        <v>228308.39799165298</v>
      </c>
      <c r="BH197" s="119">
        <f t="shared" si="568"/>
        <v>228308.39799165298</v>
      </c>
      <c r="BI197" s="119">
        <f t="shared" si="568"/>
        <v>228308.39799165298</v>
      </c>
      <c r="BJ197" s="119">
        <f t="shared" si="568"/>
        <v>228308.39799165298</v>
      </c>
      <c r="BK197" s="119">
        <f t="shared" si="568"/>
        <v>228308.39799165298</v>
      </c>
      <c r="BL197" s="119">
        <f t="shared" si="568"/>
        <v>228308.39799165298</v>
      </c>
      <c r="BM197" s="119">
        <f t="shared" si="568"/>
        <v>228308.39799165298</v>
      </c>
      <c r="BN197" s="119">
        <f t="shared" si="568"/>
        <v>228308.40000000002</v>
      </c>
      <c r="BO197" s="119">
        <f t="shared" si="568"/>
        <v>228289.62</v>
      </c>
      <c r="BP197" s="119">
        <f t="shared" si="568"/>
        <v>228076.66999999998</v>
      </c>
      <c r="BQ197" s="119">
        <f t="shared" si="568"/>
        <v>228076.66999999998</v>
      </c>
      <c r="BR197" s="119">
        <f t="shared" si="568"/>
        <v>228076.66999999998</v>
      </c>
      <c r="BS197" s="176">
        <f t="shared" ref="BS197:CD197" si="569">SUM(BS29:BS32)</f>
        <v>228076.66999999998</v>
      </c>
      <c r="BT197" s="176">
        <f t="shared" si="569"/>
        <v>228076.66999999998</v>
      </c>
      <c r="BU197" s="176">
        <f t="shared" si="569"/>
        <v>228076.66999999998</v>
      </c>
      <c r="BV197" s="176">
        <f t="shared" si="569"/>
        <v>228076.66999999998</v>
      </c>
      <c r="BW197" s="176">
        <f t="shared" si="569"/>
        <v>228065.14999999997</v>
      </c>
      <c r="BX197" s="176">
        <f t="shared" si="569"/>
        <v>228065.14999999997</v>
      </c>
      <c r="BY197" s="176">
        <f t="shared" si="569"/>
        <v>228065.14999999997</v>
      </c>
      <c r="BZ197" s="176">
        <f t="shared" si="569"/>
        <v>228065.14999999997</v>
      </c>
      <c r="CA197" s="176">
        <f t="shared" si="569"/>
        <v>228065.14999999997</v>
      </c>
      <c r="CB197" s="176">
        <f t="shared" si="569"/>
        <v>228732.49999999997</v>
      </c>
      <c r="CC197" s="176">
        <f t="shared" si="569"/>
        <v>228732.49999999997</v>
      </c>
      <c r="CD197" s="176">
        <f t="shared" si="569"/>
        <v>228732.49999999997</v>
      </c>
      <c r="CE197" s="176">
        <f t="shared" ref="CE197:CH197" si="570">SUM(CE29:CE32)</f>
        <v>228732.49999999997</v>
      </c>
      <c r="CF197" s="176">
        <f t="shared" si="570"/>
        <v>228732.49999999997</v>
      </c>
      <c r="CG197" s="176">
        <f t="shared" si="570"/>
        <v>228732.49999999997</v>
      </c>
      <c r="CH197" s="176">
        <f t="shared" si="570"/>
        <v>0</v>
      </c>
    </row>
    <row r="198" spans="1:86" x14ac:dyDescent="0.3">
      <c r="A198" s="117">
        <v>2011</v>
      </c>
      <c r="B198" s="123"/>
      <c r="C198" s="123"/>
      <c r="D198" s="123"/>
      <c r="E198" s="123"/>
      <c r="F198" s="123"/>
      <c r="G198" s="123"/>
      <c r="H198" s="123"/>
      <c r="I198" s="123"/>
      <c r="J198" s="123"/>
      <c r="K198" s="123"/>
      <c r="L198" s="123"/>
      <c r="M198" s="123"/>
      <c r="N198" s="123"/>
      <c r="O198" s="123"/>
      <c r="P198" s="123"/>
      <c r="Q198" s="123"/>
      <c r="R198" s="123"/>
      <c r="S198" s="123"/>
      <c r="T198" s="123"/>
      <c r="U198" s="123"/>
      <c r="V198" s="123"/>
      <c r="W198" s="123"/>
      <c r="X198" s="118"/>
      <c r="Y198" s="118"/>
      <c r="Z198" s="118"/>
      <c r="AA198" s="119"/>
      <c r="AB198" s="119"/>
      <c r="AC198" s="119"/>
      <c r="AD198" s="124">
        <f>SUM(AD33:AD36)</f>
        <v>210447.47979807237</v>
      </c>
      <c r="AE198" s="119">
        <f>SUM(AE33:AE36)</f>
        <v>211711.37947631883</v>
      </c>
      <c r="AF198" s="119">
        <f t="shared" ref="AF198" si="571">SUM(AF33:AF36)</f>
        <v>211711.37947631883</v>
      </c>
      <c r="AG198" s="119">
        <f t="shared" ref="AG198:AL198" si="572">SUM(AG33:AG36)</f>
        <v>211711.37947631883</v>
      </c>
      <c r="AH198" s="119">
        <f t="shared" si="572"/>
        <v>211711.37947631883</v>
      </c>
      <c r="AI198" s="119">
        <f t="shared" si="572"/>
        <v>210502.72998601652</v>
      </c>
      <c r="AJ198" s="119">
        <f t="shared" si="572"/>
        <v>210502.06067434093</v>
      </c>
      <c r="AK198" s="119">
        <f t="shared" si="572"/>
        <v>210502.06067434093</v>
      </c>
      <c r="AL198" s="119">
        <f t="shared" si="572"/>
        <v>210502.06067434093</v>
      </c>
      <c r="AM198" s="119">
        <f t="shared" ref="AM198:AP198" si="573">SUM(AM33:AM36)</f>
        <v>211310.61841422477</v>
      </c>
      <c r="AN198" s="119">
        <f t="shared" si="573"/>
        <v>211312.75613524174</v>
      </c>
      <c r="AO198" s="119">
        <f t="shared" si="573"/>
        <v>211312.75613524174</v>
      </c>
      <c r="AP198" s="119">
        <f t="shared" si="573"/>
        <v>211312.75613524174</v>
      </c>
      <c r="AQ198" s="119">
        <f t="shared" ref="AQ198:BR198" si="574">SUM(AQ33:AQ36)</f>
        <v>211995.06496492372</v>
      </c>
      <c r="AR198" s="119">
        <f t="shared" si="574"/>
        <v>211946.82671858754</v>
      </c>
      <c r="AS198" s="119">
        <f t="shared" si="574"/>
        <v>211946.82671858754</v>
      </c>
      <c r="AT198" s="119">
        <f t="shared" si="574"/>
        <v>211946.82671858754</v>
      </c>
      <c r="AU198" s="119">
        <f t="shared" si="574"/>
        <v>211946.82671858754</v>
      </c>
      <c r="AV198" s="119">
        <f t="shared" si="574"/>
        <v>211946.82671858754</v>
      </c>
      <c r="AW198" s="119">
        <f t="shared" si="574"/>
        <v>211946.82671858754</v>
      </c>
      <c r="AX198" s="119">
        <f t="shared" si="574"/>
        <v>211946.82671858754</v>
      </c>
      <c r="AY198" s="119">
        <f t="shared" si="574"/>
        <v>212164.23634362782</v>
      </c>
      <c r="AZ198" s="119">
        <f t="shared" si="574"/>
        <v>212164.23600569245</v>
      </c>
      <c r="BA198" s="119">
        <f t="shared" si="574"/>
        <v>212164.23600569245</v>
      </c>
      <c r="BB198" s="119">
        <f t="shared" si="574"/>
        <v>212164.23600569245</v>
      </c>
      <c r="BC198" s="119">
        <f t="shared" si="574"/>
        <v>212164.23600569245</v>
      </c>
      <c r="BD198" s="119">
        <f t="shared" si="574"/>
        <v>212164.23600569245</v>
      </c>
      <c r="BE198" s="119">
        <f t="shared" si="574"/>
        <v>212164.23600569245</v>
      </c>
      <c r="BF198" s="119">
        <f t="shared" si="574"/>
        <v>212164.23600569245</v>
      </c>
      <c r="BG198" s="119">
        <f t="shared" si="574"/>
        <v>212164.23600569245</v>
      </c>
      <c r="BH198" s="119">
        <f t="shared" si="574"/>
        <v>212164.23600569245</v>
      </c>
      <c r="BI198" s="119">
        <f t="shared" si="574"/>
        <v>212164.23600569245</v>
      </c>
      <c r="BJ198" s="119">
        <f t="shared" si="574"/>
        <v>212164.23600569245</v>
      </c>
      <c r="BK198" s="119">
        <f t="shared" si="574"/>
        <v>212164.23600569245</v>
      </c>
      <c r="BL198" s="119">
        <f t="shared" si="574"/>
        <v>212164.23600569245</v>
      </c>
      <c r="BM198" s="119">
        <f t="shared" si="574"/>
        <v>212164.23600569245</v>
      </c>
      <c r="BN198" s="119">
        <f t="shared" si="574"/>
        <v>212164.21999999997</v>
      </c>
      <c r="BO198" s="119">
        <f t="shared" si="574"/>
        <v>212271.99</v>
      </c>
      <c r="BP198" s="119">
        <f t="shared" si="574"/>
        <v>212083.3</v>
      </c>
      <c r="BQ198" s="119">
        <f t="shared" si="574"/>
        <v>212083.3</v>
      </c>
      <c r="BR198" s="119">
        <f t="shared" si="574"/>
        <v>212083.3</v>
      </c>
      <c r="BS198" s="176">
        <f t="shared" ref="BS198:CD198" si="575">SUM(BS33:BS36)</f>
        <v>212083.3</v>
      </c>
      <c r="BT198" s="176">
        <f t="shared" si="575"/>
        <v>212083.3</v>
      </c>
      <c r="BU198" s="176">
        <f t="shared" si="575"/>
        <v>212083.3</v>
      </c>
      <c r="BV198" s="176">
        <f t="shared" si="575"/>
        <v>212083.3</v>
      </c>
      <c r="BW198" s="176">
        <f t="shared" si="575"/>
        <v>212070.38</v>
      </c>
      <c r="BX198" s="176">
        <f t="shared" si="575"/>
        <v>212070.38</v>
      </c>
      <c r="BY198" s="176">
        <f t="shared" si="575"/>
        <v>212070.38</v>
      </c>
      <c r="BZ198" s="176">
        <f t="shared" si="575"/>
        <v>212070.38</v>
      </c>
      <c r="CA198" s="176">
        <f t="shared" si="575"/>
        <v>212070.38</v>
      </c>
      <c r="CB198" s="176">
        <f t="shared" si="575"/>
        <v>212376.37999999998</v>
      </c>
      <c r="CC198" s="176">
        <f t="shared" si="575"/>
        <v>212376.37999999998</v>
      </c>
      <c r="CD198" s="176">
        <f t="shared" si="575"/>
        <v>212376.37999999998</v>
      </c>
      <c r="CE198" s="176">
        <f t="shared" ref="CE198:CH198" si="576">SUM(CE33:CE36)</f>
        <v>212376.37999999998</v>
      </c>
      <c r="CF198" s="176">
        <f t="shared" si="576"/>
        <v>212376.37999999998</v>
      </c>
      <c r="CG198" s="176">
        <f t="shared" si="576"/>
        <v>212376.37999999998</v>
      </c>
      <c r="CH198" s="176">
        <f t="shared" si="576"/>
        <v>0</v>
      </c>
    </row>
    <row r="199" spans="1:86" x14ac:dyDescent="0.3">
      <c r="A199" s="117">
        <v>2012</v>
      </c>
      <c r="B199" s="123"/>
      <c r="C199" s="123"/>
      <c r="D199" s="123"/>
      <c r="E199" s="123"/>
      <c r="F199" s="123"/>
      <c r="G199" s="123"/>
      <c r="H199" s="123"/>
      <c r="I199" s="123"/>
      <c r="J199" s="123"/>
      <c r="K199" s="123"/>
      <c r="L199" s="123"/>
      <c r="M199" s="123"/>
      <c r="N199" s="123"/>
      <c r="O199" s="123"/>
      <c r="P199" s="123"/>
      <c r="Q199" s="123"/>
      <c r="R199" s="123"/>
      <c r="S199" s="123"/>
      <c r="T199" s="123"/>
      <c r="U199" s="123"/>
      <c r="V199" s="123"/>
      <c r="W199" s="123"/>
      <c r="X199" s="118"/>
      <c r="Y199" s="118"/>
      <c r="Z199" s="118"/>
      <c r="AA199" s="119"/>
      <c r="AB199" s="119"/>
      <c r="AC199" s="119"/>
      <c r="AD199" s="118"/>
      <c r="AE199" s="118"/>
      <c r="AF199" s="118"/>
      <c r="AG199" s="118"/>
      <c r="AH199" s="124">
        <f>SUM(AH37:AH40)</f>
        <v>215974.78550049863</v>
      </c>
      <c r="AI199" s="119">
        <f t="shared" ref="AI199:AK199" si="577">SUM(AI37:AI40)</f>
        <v>213680.71702887357</v>
      </c>
      <c r="AJ199" s="119">
        <f t="shared" si="577"/>
        <v>213939.48610868983</v>
      </c>
      <c r="AK199" s="119">
        <f t="shared" si="577"/>
        <v>213939.48610868983</v>
      </c>
      <c r="AL199" s="119">
        <f>SUM(AL37:AL40)</f>
        <v>213939.48610868983</v>
      </c>
      <c r="AM199" s="119">
        <f>SUM(AM37:AM40)</f>
        <v>214550.24967228968</v>
      </c>
      <c r="AN199" s="119">
        <f t="shared" ref="AN199:AP199" si="578">SUM(AN37:AN40)</f>
        <v>214562.73890944218</v>
      </c>
      <c r="AO199" s="119">
        <f t="shared" si="578"/>
        <v>214562.73890944218</v>
      </c>
      <c r="AP199" s="119">
        <f t="shared" si="578"/>
        <v>214562.73890944218</v>
      </c>
      <c r="AQ199" s="119">
        <f t="shared" ref="AQ199:BR199" si="579">SUM(AQ37:AQ40)</f>
        <v>215460.66424391011</v>
      </c>
      <c r="AR199" s="119">
        <f t="shared" si="579"/>
        <v>215408.334966817</v>
      </c>
      <c r="AS199" s="119">
        <f t="shared" si="579"/>
        <v>215408.334966817</v>
      </c>
      <c r="AT199" s="119">
        <f t="shared" si="579"/>
        <v>215408.334966817</v>
      </c>
      <c r="AU199" s="119">
        <f t="shared" si="579"/>
        <v>215408.334966817</v>
      </c>
      <c r="AV199" s="119">
        <f t="shared" si="579"/>
        <v>215408.334966817</v>
      </c>
      <c r="AW199" s="119">
        <f t="shared" si="579"/>
        <v>215408.334966817</v>
      </c>
      <c r="AX199" s="119">
        <f t="shared" si="579"/>
        <v>215408.334966817</v>
      </c>
      <c r="AY199" s="119">
        <f t="shared" si="579"/>
        <v>215563.15494960907</v>
      </c>
      <c r="AZ199" s="119">
        <f t="shared" si="579"/>
        <v>215569.77307726856</v>
      </c>
      <c r="BA199" s="119">
        <f t="shared" si="579"/>
        <v>215569.77307726856</v>
      </c>
      <c r="BB199" s="119">
        <f t="shared" si="579"/>
        <v>215569.77307726856</v>
      </c>
      <c r="BC199" s="119">
        <f t="shared" si="579"/>
        <v>215569.77307726856</v>
      </c>
      <c r="BD199" s="119">
        <f t="shared" si="579"/>
        <v>215569.77307726856</v>
      </c>
      <c r="BE199" s="119">
        <f t="shared" si="579"/>
        <v>215569.77307726856</v>
      </c>
      <c r="BF199" s="119">
        <f t="shared" si="579"/>
        <v>215569.77307726856</v>
      </c>
      <c r="BG199" s="119">
        <f t="shared" si="579"/>
        <v>215569.77307726856</v>
      </c>
      <c r="BH199" s="119">
        <f t="shared" si="579"/>
        <v>215569.77307726856</v>
      </c>
      <c r="BI199" s="119">
        <f t="shared" si="579"/>
        <v>215569.77307726856</v>
      </c>
      <c r="BJ199" s="119">
        <f t="shared" si="579"/>
        <v>215569.77307726856</v>
      </c>
      <c r="BK199" s="119">
        <f t="shared" si="579"/>
        <v>215569.77307726856</v>
      </c>
      <c r="BL199" s="119">
        <f t="shared" si="579"/>
        <v>215569.77307726856</v>
      </c>
      <c r="BM199" s="119">
        <f t="shared" si="579"/>
        <v>215569.77307726856</v>
      </c>
      <c r="BN199" s="119">
        <f t="shared" si="579"/>
        <v>215569.81000000003</v>
      </c>
      <c r="BO199" s="119">
        <f t="shared" si="579"/>
        <v>215484.98</v>
      </c>
      <c r="BP199" s="119">
        <f t="shared" si="579"/>
        <v>215254.6</v>
      </c>
      <c r="BQ199" s="119">
        <f t="shared" si="579"/>
        <v>215254.6</v>
      </c>
      <c r="BR199" s="119">
        <f t="shared" si="579"/>
        <v>215254.6</v>
      </c>
      <c r="BS199" s="176">
        <f t="shared" ref="BS199:CD199" si="580">SUM(BS37:BS40)</f>
        <v>215254.6</v>
      </c>
      <c r="BT199" s="176">
        <f t="shared" si="580"/>
        <v>215254.6</v>
      </c>
      <c r="BU199" s="176">
        <f t="shared" si="580"/>
        <v>215254.6</v>
      </c>
      <c r="BV199" s="176">
        <f t="shared" si="580"/>
        <v>215254.6</v>
      </c>
      <c r="BW199" s="176">
        <f t="shared" si="580"/>
        <v>215240.98</v>
      </c>
      <c r="BX199" s="176">
        <f t="shared" si="580"/>
        <v>215240.98</v>
      </c>
      <c r="BY199" s="176">
        <f t="shared" si="580"/>
        <v>215240.98</v>
      </c>
      <c r="BZ199" s="176">
        <f t="shared" si="580"/>
        <v>215240.98</v>
      </c>
      <c r="CA199" s="176">
        <f t="shared" si="580"/>
        <v>215240.98</v>
      </c>
      <c r="CB199" s="176">
        <f t="shared" si="580"/>
        <v>215935.22000000003</v>
      </c>
      <c r="CC199" s="176">
        <f t="shared" si="580"/>
        <v>215935.22000000003</v>
      </c>
      <c r="CD199" s="176">
        <f t="shared" si="580"/>
        <v>215935.22000000003</v>
      </c>
      <c r="CE199" s="176">
        <f t="shared" ref="CE199:CH199" si="581">SUM(CE37:CE40)</f>
        <v>215935.22000000003</v>
      </c>
      <c r="CF199" s="176">
        <f t="shared" si="581"/>
        <v>215935.22000000003</v>
      </c>
      <c r="CG199" s="176">
        <f t="shared" si="581"/>
        <v>215935.22000000003</v>
      </c>
      <c r="CH199" s="176">
        <f t="shared" si="581"/>
        <v>0</v>
      </c>
    </row>
    <row r="200" spans="1:86" x14ac:dyDescent="0.3">
      <c r="A200" s="117">
        <v>2013</v>
      </c>
      <c r="B200" s="123"/>
      <c r="C200" s="123"/>
      <c r="D200" s="123"/>
      <c r="E200" s="123"/>
      <c r="F200" s="123"/>
      <c r="G200" s="123"/>
      <c r="H200" s="123"/>
      <c r="I200" s="123"/>
      <c r="J200" s="123"/>
      <c r="K200" s="123"/>
      <c r="L200" s="123"/>
      <c r="M200" s="123"/>
      <c r="N200" s="123"/>
      <c r="O200" s="123"/>
      <c r="P200" s="123"/>
      <c r="Q200" s="123"/>
      <c r="R200" s="123"/>
      <c r="S200" s="123"/>
      <c r="T200" s="123"/>
      <c r="U200" s="123"/>
      <c r="V200" s="123"/>
      <c r="W200" s="123"/>
      <c r="X200" s="118"/>
      <c r="Y200" s="118"/>
      <c r="Z200" s="118"/>
      <c r="AA200" s="119"/>
      <c r="AB200" s="119"/>
      <c r="AC200" s="119"/>
      <c r="AD200" s="118"/>
      <c r="AE200" s="118"/>
      <c r="AF200" s="118"/>
      <c r="AG200" s="118"/>
      <c r="AH200" s="118"/>
      <c r="AI200" s="118"/>
      <c r="AJ200" s="118"/>
      <c r="AK200" s="118"/>
      <c r="AL200" s="124">
        <f>SUM(AL41:AL44)</f>
        <v>212922.02200725314</v>
      </c>
      <c r="AM200" s="119">
        <f>SUM(AM41:AM44)</f>
        <v>213393.48640639975</v>
      </c>
      <c r="AN200" s="119">
        <f t="shared" ref="AN200:AO200" si="582">SUM(AN41:AN44)</f>
        <v>213529.69767549162</v>
      </c>
      <c r="AO200" s="119">
        <f t="shared" si="582"/>
        <v>213529.69767549162</v>
      </c>
      <c r="AP200" s="119">
        <f>SUM(AP41:AP44)</f>
        <v>213529.69767549162</v>
      </c>
      <c r="AQ200" s="119">
        <f t="shared" ref="AQ200:BR200" si="583">SUM(AQ41:AQ44)</f>
        <v>214790.21483650192</v>
      </c>
      <c r="AR200" s="119">
        <f t="shared" si="583"/>
        <v>214715.95137337112</v>
      </c>
      <c r="AS200" s="119">
        <f t="shared" si="583"/>
        <v>214715.95137337112</v>
      </c>
      <c r="AT200" s="119">
        <f t="shared" si="583"/>
        <v>214715.95137337112</v>
      </c>
      <c r="AU200" s="119">
        <f t="shared" si="583"/>
        <v>214192.60845357785</v>
      </c>
      <c r="AV200" s="119">
        <f t="shared" si="583"/>
        <v>214192.60845357785</v>
      </c>
      <c r="AW200" s="119">
        <f t="shared" si="583"/>
        <v>214192.60845357785</v>
      </c>
      <c r="AX200" s="119">
        <f t="shared" si="583"/>
        <v>214192.60845357785</v>
      </c>
      <c r="AY200" s="119">
        <f t="shared" si="583"/>
        <v>214051.98452545458</v>
      </c>
      <c r="AZ200" s="119">
        <f t="shared" si="583"/>
        <v>214051.92030507879</v>
      </c>
      <c r="BA200" s="119">
        <f t="shared" si="583"/>
        <v>214051.92030507879</v>
      </c>
      <c r="BB200" s="119">
        <f t="shared" si="583"/>
        <v>214051.92030507879</v>
      </c>
      <c r="BC200" s="119">
        <f t="shared" si="583"/>
        <v>214051.92030507879</v>
      </c>
      <c r="BD200" s="119">
        <f t="shared" si="583"/>
        <v>214051.92030507879</v>
      </c>
      <c r="BE200" s="119">
        <f t="shared" si="583"/>
        <v>214051.92030507879</v>
      </c>
      <c r="BF200" s="119">
        <f t="shared" si="583"/>
        <v>214051.92030507879</v>
      </c>
      <c r="BG200" s="119">
        <f t="shared" si="583"/>
        <v>214051.92030507879</v>
      </c>
      <c r="BH200" s="119">
        <f t="shared" si="583"/>
        <v>214051.92030507879</v>
      </c>
      <c r="BI200" s="119">
        <f t="shared" si="583"/>
        <v>214051.92030507879</v>
      </c>
      <c r="BJ200" s="119">
        <f t="shared" si="583"/>
        <v>214051.92030507879</v>
      </c>
      <c r="BK200" s="119">
        <f t="shared" si="583"/>
        <v>214051.92030507879</v>
      </c>
      <c r="BL200" s="119">
        <f t="shared" si="583"/>
        <v>214051.92030507879</v>
      </c>
      <c r="BM200" s="119">
        <f t="shared" si="583"/>
        <v>214051.92030507879</v>
      </c>
      <c r="BN200" s="119">
        <f t="shared" si="583"/>
        <v>214051.89</v>
      </c>
      <c r="BO200" s="119">
        <f t="shared" si="583"/>
        <v>213798.74</v>
      </c>
      <c r="BP200" s="119">
        <f t="shared" si="583"/>
        <v>213529.37</v>
      </c>
      <c r="BQ200" s="119">
        <f t="shared" si="583"/>
        <v>213529.37</v>
      </c>
      <c r="BR200" s="119">
        <f t="shared" si="583"/>
        <v>213529.37</v>
      </c>
      <c r="BS200" s="176">
        <f t="shared" ref="BS200:CD200" si="584">SUM(BS41:BS44)</f>
        <v>213529.37</v>
      </c>
      <c r="BT200" s="176">
        <f t="shared" si="584"/>
        <v>213529.37</v>
      </c>
      <c r="BU200" s="176">
        <f t="shared" si="584"/>
        <v>213529.37</v>
      </c>
      <c r="BV200" s="176">
        <f t="shared" si="584"/>
        <v>213529.37</v>
      </c>
      <c r="BW200" s="176">
        <f t="shared" si="584"/>
        <v>213515.3</v>
      </c>
      <c r="BX200" s="176">
        <f t="shared" si="584"/>
        <v>213515.3</v>
      </c>
      <c r="BY200" s="176">
        <f t="shared" si="584"/>
        <v>213515.3</v>
      </c>
      <c r="BZ200" s="176">
        <f t="shared" si="584"/>
        <v>213515.3</v>
      </c>
      <c r="CA200" s="176">
        <f t="shared" si="584"/>
        <v>213515.3</v>
      </c>
      <c r="CB200" s="176">
        <f t="shared" si="584"/>
        <v>214419.3</v>
      </c>
      <c r="CC200" s="176">
        <f t="shared" si="584"/>
        <v>214419.3</v>
      </c>
      <c r="CD200" s="176">
        <f t="shared" si="584"/>
        <v>214419.3</v>
      </c>
      <c r="CE200" s="176">
        <f t="shared" ref="CE200:CH200" si="585">SUM(CE41:CE44)</f>
        <v>214419.3</v>
      </c>
      <c r="CF200" s="176">
        <f t="shared" si="585"/>
        <v>214419.3</v>
      </c>
      <c r="CG200" s="176">
        <f t="shared" si="585"/>
        <v>214419.3</v>
      </c>
      <c r="CH200" s="176">
        <f t="shared" si="585"/>
        <v>0</v>
      </c>
    </row>
    <row r="201" spans="1:86" x14ac:dyDescent="0.3">
      <c r="A201" s="117">
        <v>2014</v>
      </c>
      <c r="B201" s="123"/>
      <c r="C201" s="123"/>
      <c r="D201" s="123"/>
      <c r="E201" s="123"/>
      <c r="F201" s="123"/>
      <c r="G201" s="123"/>
      <c r="H201" s="123"/>
      <c r="I201" s="123"/>
      <c r="J201" s="123"/>
      <c r="K201" s="123"/>
      <c r="L201" s="123"/>
      <c r="M201" s="123"/>
      <c r="N201" s="123"/>
      <c r="O201" s="123"/>
      <c r="P201" s="123"/>
      <c r="Q201" s="123"/>
      <c r="R201" s="123"/>
      <c r="S201" s="123"/>
      <c r="T201" s="123"/>
      <c r="U201" s="123"/>
      <c r="V201" s="123"/>
      <c r="W201" s="123"/>
      <c r="X201" s="118"/>
      <c r="Y201" s="118"/>
      <c r="Z201" s="118"/>
      <c r="AA201" s="119"/>
      <c r="AB201" s="119"/>
      <c r="AC201" s="119"/>
      <c r="AD201" s="118"/>
      <c r="AE201" s="118"/>
      <c r="AF201" s="118"/>
      <c r="AG201" s="118"/>
      <c r="AH201" s="118"/>
      <c r="AI201" s="118"/>
      <c r="AJ201" s="118"/>
      <c r="AK201" s="118"/>
      <c r="AL201" s="118"/>
      <c r="AM201" s="118"/>
      <c r="AN201" s="118"/>
      <c r="AO201" s="118"/>
      <c r="AP201" s="124">
        <f>SUM(AP45:AP48)</f>
        <v>200353.51652462134</v>
      </c>
      <c r="AQ201" s="119">
        <f t="shared" ref="AQ201:BR201" si="586">SUM(AQ45:AQ48)</f>
        <v>200573.56740713902</v>
      </c>
      <c r="AR201" s="119">
        <f t="shared" si="586"/>
        <v>200966.76804510527</v>
      </c>
      <c r="AS201" s="119">
        <f t="shared" si="586"/>
        <v>200966.76804510527</v>
      </c>
      <c r="AT201" s="119">
        <f t="shared" si="586"/>
        <v>201229.90121402568</v>
      </c>
      <c r="AU201" s="119">
        <f t="shared" si="586"/>
        <v>201013.14976319304</v>
      </c>
      <c r="AV201" s="119">
        <f t="shared" si="586"/>
        <v>201013.14976319304</v>
      </c>
      <c r="AW201" s="119">
        <f t="shared" si="586"/>
        <v>201013.14976319304</v>
      </c>
      <c r="AX201" s="119">
        <f t="shared" si="586"/>
        <v>201013.14976319304</v>
      </c>
      <c r="AY201" s="119">
        <f t="shared" si="586"/>
        <v>201195.34401819494</v>
      </c>
      <c r="AZ201" s="119">
        <f t="shared" si="586"/>
        <v>201195.39609068946</v>
      </c>
      <c r="BA201" s="119">
        <f t="shared" si="586"/>
        <v>201195.39609068946</v>
      </c>
      <c r="BB201" s="119">
        <f t="shared" si="586"/>
        <v>201195.39609068946</v>
      </c>
      <c r="BC201" s="119">
        <f t="shared" si="586"/>
        <v>201195.39609068946</v>
      </c>
      <c r="BD201" s="119">
        <f t="shared" si="586"/>
        <v>201195.39609068946</v>
      </c>
      <c r="BE201" s="119">
        <f t="shared" si="586"/>
        <v>201195.39609068946</v>
      </c>
      <c r="BF201" s="119">
        <f t="shared" si="586"/>
        <v>201195.39609068946</v>
      </c>
      <c r="BG201" s="119">
        <f t="shared" si="586"/>
        <v>201195.39609068946</v>
      </c>
      <c r="BH201" s="119">
        <f t="shared" si="586"/>
        <v>201195.39609068946</v>
      </c>
      <c r="BI201" s="119">
        <f t="shared" si="586"/>
        <v>201195.39609068946</v>
      </c>
      <c r="BJ201" s="119">
        <f t="shared" si="586"/>
        <v>201195.39609068946</v>
      </c>
      <c r="BK201" s="119">
        <f t="shared" si="586"/>
        <v>201195.39609068946</v>
      </c>
      <c r="BL201" s="119">
        <f t="shared" si="586"/>
        <v>201195.39609068946</v>
      </c>
      <c r="BM201" s="119">
        <f t="shared" si="586"/>
        <v>201195.39609068946</v>
      </c>
      <c r="BN201" s="119">
        <f t="shared" si="586"/>
        <v>201195.37</v>
      </c>
      <c r="BO201" s="119">
        <f t="shared" si="586"/>
        <v>201007.16</v>
      </c>
      <c r="BP201" s="119">
        <f t="shared" si="586"/>
        <v>200754.90999999997</v>
      </c>
      <c r="BQ201" s="119">
        <f t="shared" si="586"/>
        <v>200754.90999999997</v>
      </c>
      <c r="BR201" s="119">
        <f t="shared" si="586"/>
        <v>200754.90999999997</v>
      </c>
      <c r="BS201" s="176">
        <f t="shared" ref="BS201:CD201" si="587">SUM(BS45:BS48)</f>
        <v>200754.90999999997</v>
      </c>
      <c r="BT201" s="176">
        <f t="shared" si="587"/>
        <v>200754.90999999997</v>
      </c>
      <c r="BU201" s="176">
        <f t="shared" si="587"/>
        <v>200754.90999999997</v>
      </c>
      <c r="BV201" s="176">
        <f t="shared" si="587"/>
        <v>200754.90999999997</v>
      </c>
      <c r="BW201" s="176">
        <f t="shared" si="587"/>
        <v>200740.43</v>
      </c>
      <c r="BX201" s="176">
        <f t="shared" si="587"/>
        <v>200740.43</v>
      </c>
      <c r="BY201" s="176">
        <f t="shared" si="587"/>
        <v>200740.43</v>
      </c>
      <c r="BZ201" s="176">
        <f t="shared" si="587"/>
        <v>200740.43</v>
      </c>
      <c r="CA201" s="176">
        <f t="shared" si="587"/>
        <v>200740.43</v>
      </c>
      <c r="CB201" s="176">
        <f t="shared" si="587"/>
        <v>201349.69</v>
      </c>
      <c r="CC201" s="176">
        <f t="shared" si="587"/>
        <v>201349.69</v>
      </c>
      <c r="CD201" s="176">
        <f t="shared" si="587"/>
        <v>201349.69</v>
      </c>
      <c r="CE201" s="176">
        <f t="shared" ref="CE201:CH201" si="588">SUM(CE45:CE48)</f>
        <v>201349.69</v>
      </c>
      <c r="CF201" s="176">
        <f t="shared" si="588"/>
        <v>201349.69</v>
      </c>
      <c r="CG201" s="176">
        <f t="shared" si="588"/>
        <v>201349.69</v>
      </c>
      <c r="CH201" s="176">
        <f t="shared" si="588"/>
        <v>0</v>
      </c>
    </row>
    <row r="202" spans="1:86" x14ac:dyDescent="0.3">
      <c r="A202" s="117">
        <v>2015</v>
      </c>
      <c r="B202" s="123"/>
      <c r="C202" s="123"/>
      <c r="D202" s="123"/>
      <c r="E202" s="123"/>
      <c r="F202" s="123"/>
      <c r="G202" s="123"/>
      <c r="H202" s="123"/>
      <c r="I202" s="123"/>
      <c r="J202" s="123"/>
      <c r="K202" s="123"/>
      <c r="L202" s="123"/>
      <c r="M202" s="123"/>
      <c r="N202" s="123"/>
      <c r="O202" s="123"/>
      <c r="P202" s="123"/>
      <c r="Q202" s="123"/>
      <c r="R202" s="123"/>
      <c r="S202" s="123"/>
      <c r="T202" s="123"/>
      <c r="U202" s="123"/>
      <c r="V202" s="123"/>
      <c r="W202" s="123"/>
      <c r="X202" s="118"/>
      <c r="Y202" s="118"/>
      <c r="Z202" s="118"/>
      <c r="AA202" s="119"/>
      <c r="AB202" s="119"/>
      <c r="AC202" s="119"/>
      <c r="AD202" s="118"/>
      <c r="AE202" s="118"/>
      <c r="AF202" s="118"/>
      <c r="AG202" s="118"/>
      <c r="AH202" s="118"/>
      <c r="AI202" s="118"/>
      <c r="AJ202" s="118"/>
      <c r="AK202" s="118"/>
      <c r="AL202" s="118"/>
      <c r="AM202" s="118"/>
      <c r="AN202" s="118"/>
      <c r="AO202" s="118"/>
      <c r="AP202" s="118"/>
      <c r="AQ202" s="118"/>
      <c r="AR202" s="118"/>
      <c r="AS202" s="118"/>
      <c r="AT202" s="124">
        <f>SUM(AT49:AT52)</f>
        <v>203298.29259893281</v>
      </c>
      <c r="AU202" s="119">
        <f t="shared" ref="AU202:BR202" si="589">SUM(AU49:AU52)</f>
        <v>203000.72573513689</v>
      </c>
      <c r="AV202" s="119">
        <f t="shared" si="589"/>
        <v>203000.72573513689</v>
      </c>
      <c r="AW202" s="119">
        <f t="shared" si="589"/>
        <v>203000.72573513689</v>
      </c>
      <c r="AX202" s="119">
        <f t="shared" si="589"/>
        <v>203216.09257249089</v>
      </c>
      <c r="AY202" s="119">
        <f t="shared" si="589"/>
        <v>203386.87197725539</v>
      </c>
      <c r="AZ202" s="119">
        <f t="shared" si="589"/>
        <v>203386.87197725539</v>
      </c>
      <c r="BA202" s="119">
        <f t="shared" si="589"/>
        <v>203386.87197725539</v>
      </c>
      <c r="BB202" s="119">
        <f t="shared" si="589"/>
        <v>203386.87197725539</v>
      </c>
      <c r="BC202" s="119">
        <f t="shared" si="589"/>
        <v>204377.97737694794</v>
      </c>
      <c r="BD202" s="119">
        <f t="shared" si="589"/>
        <v>204377.97737694794</v>
      </c>
      <c r="BE202" s="119">
        <f t="shared" si="589"/>
        <v>204377.97737694794</v>
      </c>
      <c r="BF202" s="119">
        <f t="shared" si="589"/>
        <v>204377.97737694794</v>
      </c>
      <c r="BG202" s="119">
        <f t="shared" si="589"/>
        <v>204345.45080685103</v>
      </c>
      <c r="BH202" s="119">
        <f t="shared" si="589"/>
        <v>204345.45080685103</v>
      </c>
      <c r="BI202" s="119">
        <f t="shared" si="589"/>
        <v>204345.45080685103</v>
      </c>
      <c r="BJ202" s="119">
        <f t="shared" si="589"/>
        <v>204345.45080685103</v>
      </c>
      <c r="BK202" s="119">
        <f t="shared" si="589"/>
        <v>204345.45080685103</v>
      </c>
      <c r="BL202" s="119">
        <f t="shared" si="589"/>
        <v>204345.45080685103</v>
      </c>
      <c r="BM202" s="119">
        <f t="shared" si="589"/>
        <v>204345.45080685103</v>
      </c>
      <c r="BN202" s="119">
        <f t="shared" si="589"/>
        <v>204345.47</v>
      </c>
      <c r="BO202" s="119">
        <f t="shared" si="589"/>
        <v>203214</v>
      </c>
      <c r="BP202" s="119">
        <f t="shared" si="589"/>
        <v>202908.94</v>
      </c>
      <c r="BQ202" s="119">
        <f t="shared" si="589"/>
        <v>202908.94</v>
      </c>
      <c r="BR202" s="119">
        <f t="shared" si="589"/>
        <v>202908.94</v>
      </c>
      <c r="BS202" s="176">
        <f t="shared" ref="BS202:CD202" si="590">SUM(BS49:BS52)</f>
        <v>202908.94</v>
      </c>
      <c r="BT202" s="176">
        <f t="shared" si="590"/>
        <v>202908.94</v>
      </c>
      <c r="BU202" s="176">
        <f t="shared" si="590"/>
        <v>202908.94</v>
      </c>
      <c r="BV202" s="176">
        <f t="shared" si="590"/>
        <v>202908.94</v>
      </c>
      <c r="BW202" s="176">
        <f t="shared" si="590"/>
        <v>202893.99000000002</v>
      </c>
      <c r="BX202" s="176">
        <f t="shared" si="590"/>
        <v>202893.99000000002</v>
      </c>
      <c r="BY202" s="176">
        <f t="shared" si="590"/>
        <v>202893.99000000002</v>
      </c>
      <c r="BZ202" s="176">
        <f t="shared" si="590"/>
        <v>202893.99000000002</v>
      </c>
      <c r="CA202" s="176">
        <f t="shared" si="590"/>
        <v>202893.99000000002</v>
      </c>
      <c r="CB202" s="176">
        <f t="shared" si="590"/>
        <v>203035.37</v>
      </c>
      <c r="CC202" s="176">
        <f t="shared" si="590"/>
        <v>203035.37</v>
      </c>
      <c r="CD202" s="176">
        <f t="shared" si="590"/>
        <v>203035.37</v>
      </c>
      <c r="CE202" s="176">
        <f t="shared" ref="CE202:CH202" si="591">SUM(CE49:CE52)</f>
        <v>203035.37</v>
      </c>
      <c r="CF202" s="176">
        <f t="shared" si="591"/>
        <v>203035.37</v>
      </c>
      <c r="CG202" s="176">
        <f t="shared" si="591"/>
        <v>203035.37</v>
      </c>
      <c r="CH202" s="176">
        <f t="shared" si="591"/>
        <v>0</v>
      </c>
    </row>
    <row r="203" spans="1:86" x14ac:dyDescent="0.3">
      <c r="A203" s="117">
        <v>2016</v>
      </c>
      <c r="B203" s="123"/>
      <c r="C203" s="123"/>
      <c r="D203" s="123"/>
      <c r="E203" s="123"/>
      <c r="F203" s="123"/>
      <c r="G203" s="123"/>
      <c r="H203" s="123"/>
      <c r="I203" s="123"/>
      <c r="J203" s="123"/>
      <c r="K203" s="123"/>
      <c r="L203" s="123"/>
      <c r="M203" s="123"/>
      <c r="N203" s="123"/>
      <c r="O203" s="123"/>
      <c r="P203" s="123"/>
      <c r="Q203" s="123"/>
      <c r="R203" s="123"/>
      <c r="S203" s="123"/>
      <c r="T203" s="123"/>
      <c r="U203" s="123"/>
      <c r="V203" s="123"/>
      <c r="W203" s="123"/>
      <c r="X203" s="118"/>
      <c r="Y203" s="118"/>
      <c r="Z203" s="118"/>
      <c r="AA203" s="119"/>
      <c r="AB203" s="119"/>
      <c r="AC203" s="119"/>
      <c r="AD203" s="118"/>
      <c r="AE203" s="118"/>
      <c r="AF203" s="118"/>
      <c r="AG203" s="118"/>
      <c r="AH203" s="118"/>
      <c r="AI203" s="118"/>
      <c r="AJ203" s="118"/>
      <c r="AK203" s="118"/>
      <c r="AL203" s="118"/>
      <c r="AM203" s="118"/>
      <c r="AN203" s="118"/>
      <c r="AO203" s="118"/>
      <c r="AP203" s="118"/>
      <c r="AQ203" s="118"/>
      <c r="AR203" s="118"/>
      <c r="AS203" s="118"/>
      <c r="AT203" s="118"/>
      <c r="AU203" s="118"/>
      <c r="AV203" s="118"/>
      <c r="AW203" s="118"/>
      <c r="AX203" s="124">
        <f>SUM(AX53:AX56)</f>
        <v>200934.99871428765</v>
      </c>
      <c r="AY203" s="119">
        <f>SUM(AY53:AY56)</f>
        <v>201125.49763469308</v>
      </c>
      <c r="AZ203" s="119">
        <f t="shared" ref="AZ203:BR203" si="592">SUM(AZ53:AZ56)</f>
        <v>201125.49763469308</v>
      </c>
      <c r="BA203" s="119">
        <f t="shared" si="592"/>
        <v>201125.49763469308</v>
      </c>
      <c r="BB203" s="119">
        <f>SUM(BB53:BB56)</f>
        <v>201276.81199831169</v>
      </c>
      <c r="BC203" s="119">
        <f t="shared" si="592"/>
        <v>202557.16218821381</v>
      </c>
      <c r="BD203" s="119">
        <f t="shared" si="592"/>
        <v>202557.16218821381</v>
      </c>
      <c r="BE203" s="119">
        <f t="shared" si="592"/>
        <v>202557.16218821381</v>
      </c>
      <c r="BF203" s="119">
        <f t="shared" si="592"/>
        <v>202557.16218821381</v>
      </c>
      <c r="BG203" s="119">
        <f t="shared" si="592"/>
        <v>201927.74838393513</v>
      </c>
      <c r="BH203" s="119">
        <f t="shared" si="592"/>
        <v>201927.74838393513</v>
      </c>
      <c r="BI203" s="119">
        <f t="shared" si="592"/>
        <v>201927.74838393513</v>
      </c>
      <c r="BJ203" s="119">
        <f t="shared" si="592"/>
        <v>201927.74838393513</v>
      </c>
      <c r="BK203" s="119">
        <f t="shared" si="592"/>
        <v>202257.41317548248</v>
      </c>
      <c r="BL203" s="119">
        <f t="shared" si="592"/>
        <v>202355.18856164924</v>
      </c>
      <c r="BM203" s="119">
        <f t="shared" si="592"/>
        <v>202355.18856164924</v>
      </c>
      <c r="BN203" s="119">
        <f t="shared" si="592"/>
        <v>202355.21</v>
      </c>
      <c r="BO203" s="119">
        <f t="shared" si="592"/>
        <v>201240.18</v>
      </c>
      <c r="BP203" s="119">
        <f t="shared" si="592"/>
        <v>200891</v>
      </c>
      <c r="BQ203" s="119">
        <f t="shared" si="592"/>
        <v>200891</v>
      </c>
      <c r="BR203" s="119">
        <f t="shared" si="592"/>
        <v>200891</v>
      </c>
      <c r="BS203" s="176">
        <f t="shared" ref="BS203:CD203" si="593">SUM(BS53:BS56)</f>
        <v>200891</v>
      </c>
      <c r="BT203" s="176">
        <f t="shared" si="593"/>
        <v>200891</v>
      </c>
      <c r="BU203" s="176">
        <f t="shared" si="593"/>
        <v>200891</v>
      </c>
      <c r="BV203" s="176">
        <f t="shared" si="593"/>
        <v>200891</v>
      </c>
      <c r="BW203" s="176">
        <f t="shared" si="593"/>
        <v>200457.52000000002</v>
      </c>
      <c r="BX203" s="176">
        <f t="shared" si="593"/>
        <v>199638.74</v>
      </c>
      <c r="BY203" s="176">
        <f t="shared" si="593"/>
        <v>199638.74</v>
      </c>
      <c r="BZ203" s="176">
        <f t="shared" si="593"/>
        <v>199638.74</v>
      </c>
      <c r="CA203" s="176">
        <f t="shared" si="593"/>
        <v>199638.74</v>
      </c>
      <c r="CB203" s="176">
        <f t="shared" si="593"/>
        <v>199739.13999999998</v>
      </c>
      <c r="CC203" s="176">
        <f t="shared" si="593"/>
        <v>199739.13999999998</v>
      </c>
      <c r="CD203" s="176">
        <f t="shared" si="593"/>
        <v>199739.13999999998</v>
      </c>
      <c r="CE203" s="176">
        <f t="shared" ref="CE203:CH203" si="594">SUM(CE53:CE56)</f>
        <v>199739.13999999998</v>
      </c>
      <c r="CF203" s="176">
        <f t="shared" si="594"/>
        <v>199739.13999999998</v>
      </c>
      <c r="CG203" s="176">
        <f t="shared" si="594"/>
        <v>199739.13999999998</v>
      </c>
      <c r="CH203" s="176">
        <f t="shared" si="594"/>
        <v>0</v>
      </c>
    </row>
    <row r="204" spans="1:86" x14ac:dyDescent="0.3">
      <c r="A204" s="117">
        <v>2017</v>
      </c>
      <c r="B204" s="123"/>
      <c r="C204" s="123"/>
      <c r="D204" s="123"/>
      <c r="E204" s="123"/>
      <c r="F204" s="123"/>
      <c r="G204" s="123"/>
      <c r="H204" s="123"/>
      <c r="I204" s="123"/>
      <c r="J204" s="123"/>
      <c r="K204" s="123"/>
      <c r="L204" s="123"/>
      <c r="M204" s="123"/>
      <c r="N204" s="123"/>
      <c r="O204" s="123"/>
      <c r="P204" s="123"/>
      <c r="Q204" s="123"/>
      <c r="R204" s="123"/>
      <c r="S204" s="123"/>
      <c r="T204" s="123"/>
      <c r="U204" s="123"/>
      <c r="V204" s="123"/>
      <c r="W204" s="123"/>
      <c r="X204" s="118"/>
      <c r="Y204" s="118"/>
      <c r="Z204" s="118"/>
      <c r="AA204" s="119"/>
      <c r="AB204" s="119"/>
      <c r="AC204" s="119"/>
      <c r="AD204" s="118"/>
      <c r="AE204" s="118"/>
      <c r="AF204" s="118"/>
      <c r="AG204" s="118"/>
      <c r="AH204" s="118"/>
      <c r="AI204" s="119"/>
      <c r="AJ204" s="119"/>
      <c r="AK204" s="119"/>
      <c r="AL204" s="118"/>
      <c r="AM204" s="118"/>
      <c r="AN204" s="118"/>
      <c r="AO204" s="118"/>
      <c r="AP204" s="118"/>
      <c r="AQ204" s="119"/>
      <c r="AR204" s="119"/>
      <c r="AS204" s="119"/>
      <c r="AT204" s="119"/>
      <c r="AU204" s="119"/>
      <c r="AV204" s="119"/>
      <c r="AW204" s="119"/>
      <c r="AX204" s="119"/>
      <c r="AY204" s="119"/>
      <c r="AZ204" s="119"/>
      <c r="BA204" s="119"/>
      <c r="BB204" s="124">
        <f>SUM(BB57:BB60)</f>
        <v>198517.14580399141</v>
      </c>
      <c r="BC204" s="119">
        <f>SUM(BC57:BC60)</f>
        <v>200090.00900507471</v>
      </c>
      <c r="BD204" s="119">
        <f t="shared" ref="BD204:BR204" si="595">SUM(BD57:BD60)</f>
        <v>200090.00900507471</v>
      </c>
      <c r="BE204" s="119">
        <f t="shared" si="595"/>
        <v>200090.00903430855</v>
      </c>
      <c r="BF204" s="119">
        <f t="shared" si="595"/>
        <v>201711.10930012708</v>
      </c>
      <c r="BG204" s="119">
        <f t="shared" si="595"/>
        <v>200552.47093111873</v>
      </c>
      <c r="BH204" s="119">
        <f t="shared" si="595"/>
        <v>200166.12038214377</v>
      </c>
      <c r="BI204" s="119">
        <f t="shared" si="595"/>
        <v>200166.12038214377</v>
      </c>
      <c r="BJ204" s="119">
        <f t="shared" si="595"/>
        <v>200166.12038214377</v>
      </c>
      <c r="BK204" s="119">
        <f t="shared" si="595"/>
        <v>200644.36375302533</v>
      </c>
      <c r="BL204" s="119">
        <f t="shared" si="595"/>
        <v>200644.36375302533</v>
      </c>
      <c r="BM204" s="119">
        <f t="shared" si="595"/>
        <v>200644.36375302533</v>
      </c>
      <c r="BN204" s="119">
        <f t="shared" si="595"/>
        <v>200644.30000000002</v>
      </c>
      <c r="BO204" s="119">
        <f t="shared" si="595"/>
        <v>199625.21</v>
      </c>
      <c r="BP204" s="119">
        <f t="shared" si="595"/>
        <v>199270.61</v>
      </c>
      <c r="BQ204" s="119">
        <f t="shared" si="595"/>
        <v>199270.61</v>
      </c>
      <c r="BR204" s="119">
        <f t="shared" si="595"/>
        <v>199270.61</v>
      </c>
      <c r="BS204" s="176">
        <f t="shared" ref="BS204:CD204" si="596">SUM(BS57:BS60)</f>
        <v>199270.61</v>
      </c>
      <c r="BT204" s="176">
        <f t="shared" si="596"/>
        <v>199270.61</v>
      </c>
      <c r="BU204" s="176">
        <f t="shared" si="596"/>
        <v>199270.61</v>
      </c>
      <c r="BV204" s="176">
        <f t="shared" si="596"/>
        <v>199270.61</v>
      </c>
      <c r="BW204" s="176">
        <f t="shared" si="596"/>
        <v>199072.31999999998</v>
      </c>
      <c r="BX204" s="176">
        <f t="shared" si="596"/>
        <v>199072.33</v>
      </c>
      <c r="BY204" s="176">
        <f t="shared" si="596"/>
        <v>199072.33</v>
      </c>
      <c r="BZ204" s="176">
        <f t="shared" si="596"/>
        <v>199072.33</v>
      </c>
      <c r="CA204" s="176">
        <f t="shared" si="596"/>
        <v>199072.33</v>
      </c>
      <c r="CB204" s="176">
        <f t="shared" si="596"/>
        <v>199270.52000000002</v>
      </c>
      <c r="CC204" s="176">
        <f t="shared" si="596"/>
        <v>199270.52000000002</v>
      </c>
      <c r="CD204" s="176">
        <f t="shared" si="596"/>
        <v>199270.52000000002</v>
      </c>
      <c r="CE204" s="176">
        <f t="shared" ref="CE204:CH204" si="597">SUM(CE57:CE60)</f>
        <v>199270.52000000002</v>
      </c>
      <c r="CF204" s="176">
        <f t="shared" si="597"/>
        <v>199270.52000000002</v>
      </c>
      <c r="CG204" s="176">
        <f t="shared" si="597"/>
        <v>199270.52000000002</v>
      </c>
      <c r="CH204" s="176">
        <f t="shared" si="597"/>
        <v>0</v>
      </c>
    </row>
    <row r="205" spans="1:86" x14ac:dyDescent="0.3">
      <c r="A205" s="117">
        <v>2018</v>
      </c>
      <c r="B205" s="123"/>
      <c r="C205" s="123"/>
      <c r="D205" s="123"/>
      <c r="E205" s="123"/>
      <c r="F205" s="123"/>
      <c r="G205" s="123"/>
      <c r="H205" s="123"/>
      <c r="I205" s="123"/>
      <c r="J205" s="123"/>
      <c r="K205" s="123"/>
      <c r="L205" s="123"/>
      <c r="M205" s="123"/>
      <c r="N205" s="123"/>
      <c r="O205" s="123"/>
      <c r="P205" s="123"/>
      <c r="Q205" s="123"/>
      <c r="R205" s="123"/>
      <c r="S205" s="123"/>
      <c r="T205" s="123"/>
      <c r="U205" s="123"/>
      <c r="V205" s="123"/>
      <c r="W205" s="123"/>
      <c r="X205" s="118"/>
      <c r="Y205" s="118"/>
      <c r="Z205" s="118"/>
      <c r="AA205" s="119"/>
      <c r="AB205" s="119"/>
      <c r="AC205" s="119"/>
      <c r="AD205" s="118"/>
      <c r="AE205" s="118"/>
      <c r="AF205" s="118"/>
      <c r="AG205" s="118"/>
      <c r="AH205" s="118"/>
      <c r="AI205" s="118"/>
      <c r="AJ205" s="118"/>
      <c r="AK205" s="118"/>
      <c r="AL205" s="118"/>
      <c r="AM205" s="118"/>
      <c r="AN205" s="118"/>
      <c r="AO205" s="118"/>
      <c r="AP205" s="118"/>
      <c r="AQ205" s="119"/>
      <c r="AR205" s="119"/>
      <c r="AS205" s="119"/>
      <c r="AT205" s="119"/>
      <c r="AU205" s="119"/>
      <c r="AV205" s="119"/>
      <c r="AW205" s="119"/>
      <c r="AX205" s="119"/>
      <c r="AY205" s="119"/>
      <c r="AZ205" s="119"/>
      <c r="BA205" s="119"/>
      <c r="BB205" s="119"/>
      <c r="BC205" s="119"/>
      <c r="BD205" s="119"/>
      <c r="BE205" s="119"/>
      <c r="BF205" s="124">
        <f>SUM(BF61:BF64)</f>
        <v>200334.10608607301</v>
      </c>
      <c r="BG205" s="119">
        <f>SUM(BG61:BG64)</f>
        <v>199964.07680387952</v>
      </c>
      <c r="BH205" s="119">
        <f t="shared" ref="BH205:BR205" si="598">SUM(BH61:BH64)</f>
        <v>199964.07680387952</v>
      </c>
      <c r="BI205" s="119">
        <f t="shared" si="598"/>
        <v>199964.07680387952</v>
      </c>
      <c r="BJ205" s="119">
        <f t="shared" si="598"/>
        <v>199978.66419804655</v>
      </c>
      <c r="BK205" s="119">
        <f t="shared" si="598"/>
        <v>200582.23110492661</v>
      </c>
      <c r="BL205" s="119">
        <f t="shared" si="598"/>
        <v>200582.23110492661</v>
      </c>
      <c r="BM205" s="119">
        <f t="shared" si="598"/>
        <v>200582.23110492661</v>
      </c>
      <c r="BN205" s="119">
        <f t="shared" si="598"/>
        <v>200604.55000000002</v>
      </c>
      <c r="BO205" s="119">
        <f t="shared" si="598"/>
        <v>198142.76</v>
      </c>
      <c r="BP205" s="119">
        <f t="shared" si="598"/>
        <v>197741.09</v>
      </c>
      <c r="BQ205" s="119">
        <f t="shared" si="598"/>
        <v>197741.09</v>
      </c>
      <c r="BR205" s="119">
        <f t="shared" si="598"/>
        <v>197741.09</v>
      </c>
      <c r="BS205" s="176">
        <f t="shared" ref="BS205:CD205" si="599">SUM(BS61:BS64)</f>
        <v>197741.09</v>
      </c>
      <c r="BT205" s="176">
        <f t="shared" si="599"/>
        <v>197741.09</v>
      </c>
      <c r="BU205" s="176">
        <f t="shared" si="599"/>
        <v>197741.09</v>
      </c>
      <c r="BV205" s="176">
        <f t="shared" si="599"/>
        <v>197741.09</v>
      </c>
      <c r="BW205" s="176">
        <f t="shared" si="599"/>
        <v>198762.27000000002</v>
      </c>
      <c r="BX205" s="176">
        <f t="shared" si="599"/>
        <v>198757.63</v>
      </c>
      <c r="BY205" s="176">
        <f t="shared" si="599"/>
        <v>198757.63</v>
      </c>
      <c r="BZ205" s="176">
        <f t="shared" si="599"/>
        <v>198757.63</v>
      </c>
      <c r="CA205" s="176">
        <f t="shared" si="599"/>
        <v>198757.63</v>
      </c>
      <c r="CB205" s="176">
        <f t="shared" si="599"/>
        <v>198782.54</v>
      </c>
      <c r="CC205" s="176">
        <f t="shared" si="599"/>
        <v>198782.54</v>
      </c>
      <c r="CD205" s="176">
        <f t="shared" si="599"/>
        <v>198782.54</v>
      </c>
      <c r="CE205" s="176">
        <f t="shared" ref="CE205:CH205" si="600">SUM(CE61:CE64)</f>
        <v>198782.54</v>
      </c>
      <c r="CF205" s="176">
        <f t="shared" si="600"/>
        <v>198782.54</v>
      </c>
      <c r="CG205" s="176">
        <f t="shared" si="600"/>
        <v>198782.54</v>
      </c>
      <c r="CH205" s="176">
        <f t="shared" si="600"/>
        <v>0</v>
      </c>
    </row>
    <row r="206" spans="1:86" x14ac:dyDescent="0.3">
      <c r="A206" s="117">
        <v>2019</v>
      </c>
      <c r="B206" s="123"/>
      <c r="C206" s="123"/>
      <c r="D206" s="123"/>
      <c r="E206" s="123"/>
      <c r="F206" s="123"/>
      <c r="G206" s="123"/>
      <c r="H206" s="123"/>
      <c r="I206" s="123"/>
      <c r="J206" s="123"/>
      <c r="K206" s="123"/>
      <c r="L206" s="123"/>
      <c r="M206" s="123"/>
      <c r="N206" s="123"/>
      <c r="O206" s="123"/>
      <c r="P206" s="123"/>
      <c r="Q206" s="123"/>
      <c r="R206" s="123"/>
      <c r="S206" s="123"/>
      <c r="T206" s="123"/>
      <c r="U206" s="123"/>
      <c r="V206" s="123"/>
      <c r="W206" s="123"/>
      <c r="X206" s="118"/>
      <c r="Y206" s="118"/>
      <c r="Z206" s="118"/>
      <c r="AA206" s="119"/>
      <c r="AB206" s="119"/>
      <c r="AC206" s="119"/>
      <c r="AD206" s="118"/>
      <c r="AE206" s="118"/>
      <c r="AF206" s="118"/>
      <c r="AG206" s="118"/>
      <c r="AH206" s="118"/>
      <c r="AI206" s="118"/>
      <c r="AJ206" s="118"/>
      <c r="AK206" s="118"/>
      <c r="AL206" s="118"/>
      <c r="AM206" s="118"/>
      <c r="AN206" s="118"/>
      <c r="AO206" s="118"/>
      <c r="AP206" s="118"/>
      <c r="AQ206" s="119"/>
      <c r="AR206" s="119"/>
      <c r="AS206" s="119"/>
      <c r="AT206" s="119"/>
      <c r="AU206" s="119"/>
      <c r="AV206" s="119"/>
      <c r="AW206" s="119"/>
      <c r="AX206" s="119"/>
      <c r="AY206" s="119"/>
      <c r="AZ206" s="119"/>
      <c r="BA206" s="119"/>
      <c r="BB206" s="119"/>
      <c r="BC206" s="119"/>
      <c r="BD206" s="119"/>
      <c r="BE206" s="119"/>
      <c r="BF206" s="119"/>
      <c r="BG206" s="119"/>
      <c r="BH206" s="119"/>
      <c r="BI206" s="119"/>
      <c r="BJ206" s="124">
        <f>SUM(BJ65:BJ68)</f>
        <v>195822.19415902317</v>
      </c>
      <c r="BK206" s="119">
        <f>SUM(BK65:BK68)</f>
        <v>197325.25463804961</v>
      </c>
      <c r="BL206" s="119">
        <f t="shared" ref="BL206:BR206" si="601">SUM(BL65:BL68)</f>
        <v>197183.19008959975</v>
      </c>
      <c r="BM206" s="119">
        <f t="shared" si="601"/>
        <v>197183.19008959975</v>
      </c>
      <c r="BN206" s="119">
        <f t="shared" si="601"/>
        <v>195259.2</v>
      </c>
      <c r="BO206" s="119">
        <f t="shared" si="601"/>
        <v>192597.15000000002</v>
      </c>
      <c r="BP206" s="119">
        <f t="shared" si="601"/>
        <v>192192.82999999996</v>
      </c>
      <c r="BQ206" s="119">
        <f t="shared" si="601"/>
        <v>192192.82999999996</v>
      </c>
      <c r="BR206" s="119">
        <f t="shared" si="601"/>
        <v>192192.82999999996</v>
      </c>
      <c r="BS206" s="176">
        <f t="shared" ref="BS206:CD206" si="602">SUM(BS65:BS68)</f>
        <v>192066.21</v>
      </c>
      <c r="BT206" s="176">
        <f t="shared" si="602"/>
        <v>192066.21</v>
      </c>
      <c r="BU206" s="176">
        <f t="shared" si="602"/>
        <v>192066.21</v>
      </c>
      <c r="BV206" s="176">
        <f t="shared" si="602"/>
        <v>192066.21</v>
      </c>
      <c r="BW206" s="176">
        <f t="shared" si="602"/>
        <v>192160.49000000002</v>
      </c>
      <c r="BX206" s="176">
        <f t="shared" si="602"/>
        <v>192365.2</v>
      </c>
      <c r="BY206" s="176">
        <f t="shared" si="602"/>
        <v>192365.2</v>
      </c>
      <c r="BZ206" s="176">
        <f t="shared" si="602"/>
        <v>192365.2</v>
      </c>
      <c r="CA206" s="176">
        <f t="shared" si="602"/>
        <v>192365.2</v>
      </c>
      <c r="CB206" s="176">
        <f t="shared" si="602"/>
        <v>191151.40000000002</v>
      </c>
      <c r="CC206" s="176">
        <f t="shared" si="602"/>
        <v>191151.40000000002</v>
      </c>
      <c r="CD206" s="176">
        <f t="shared" si="602"/>
        <v>191151.40000000002</v>
      </c>
      <c r="CE206" s="176">
        <f t="shared" ref="CE206:CH206" si="603">SUM(CE65:CE68)</f>
        <v>191151.40000000002</v>
      </c>
      <c r="CF206" s="176">
        <f t="shared" si="603"/>
        <v>191151.40000000002</v>
      </c>
      <c r="CG206" s="176">
        <f t="shared" si="603"/>
        <v>191151.40000000002</v>
      </c>
      <c r="CH206" s="176">
        <f t="shared" si="603"/>
        <v>0</v>
      </c>
    </row>
    <row r="207" spans="1:86" x14ac:dyDescent="0.3">
      <c r="A207" s="117">
        <v>2020</v>
      </c>
      <c r="B207" s="123"/>
      <c r="C207" s="123"/>
      <c r="D207" s="123"/>
      <c r="E207" s="123"/>
      <c r="F207" s="123"/>
      <c r="G207" s="123"/>
      <c r="H207" s="123"/>
      <c r="I207" s="123"/>
      <c r="J207" s="123"/>
      <c r="K207" s="123"/>
      <c r="L207" s="123"/>
      <c r="M207" s="123"/>
      <c r="N207" s="123"/>
      <c r="O207" s="123"/>
      <c r="P207" s="123"/>
      <c r="Q207" s="123"/>
      <c r="R207" s="123"/>
      <c r="S207" s="123"/>
      <c r="T207" s="123"/>
      <c r="U207" s="123"/>
      <c r="V207" s="123"/>
      <c r="W207" s="123"/>
      <c r="X207" s="118"/>
      <c r="Y207" s="118"/>
      <c r="Z207" s="118"/>
      <c r="AA207" s="119"/>
      <c r="AB207" s="119"/>
      <c r="AC207" s="119"/>
      <c r="AD207" s="118"/>
      <c r="AE207" s="118"/>
      <c r="AF207" s="118"/>
      <c r="AG207" s="118"/>
      <c r="AH207" s="118"/>
      <c r="AI207" s="118"/>
      <c r="AJ207" s="118"/>
      <c r="AK207" s="118"/>
      <c r="AL207" s="118"/>
      <c r="AM207" s="118"/>
      <c r="AN207" s="118"/>
      <c r="AO207" s="118"/>
      <c r="AP207" s="118"/>
      <c r="AQ207" s="118"/>
      <c r="AR207" s="118"/>
      <c r="AS207" s="118"/>
      <c r="AT207" s="119"/>
      <c r="AU207" s="119"/>
      <c r="AV207" s="119"/>
      <c r="AW207" s="119"/>
      <c r="AX207" s="119"/>
      <c r="AY207" s="119"/>
      <c r="AZ207" s="119"/>
      <c r="BA207" s="119"/>
      <c r="BB207" s="119"/>
      <c r="BC207" s="119"/>
      <c r="BD207" s="119"/>
      <c r="BE207" s="119"/>
      <c r="BF207" s="119"/>
      <c r="BG207" s="119"/>
      <c r="BH207" s="119"/>
      <c r="BI207" s="119"/>
      <c r="BJ207" s="119"/>
      <c r="BK207" s="119"/>
      <c r="BL207" s="119"/>
      <c r="BM207" s="119"/>
      <c r="BN207" s="124">
        <f>SUM(BN69:BN72)</f>
        <v>172461.77000000002</v>
      </c>
      <c r="BO207" s="119">
        <f>SUM(BO69:BO72)</f>
        <v>170280.18</v>
      </c>
      <c r="BP207" s="119">
        <f t="shared" ref="BP207:BR207" si="604">SUM(BP69:BP72)</f>
        <v>169899.36000000002</v>
      </c>
      <c r="BQ207" s="119">
        <f t="shared" si="604"/>
        <v>169899.36000000002</v>
      </c>
      <c r="BR207" s="119">
        <f t="shared" si="604"/>
        <v>170020.49</v>
      </c>
      <c r="BS207" s="176">
        <f t="shared" ref="BS207:CD207" si="605">SUM(BS69:BS72)</f>
        <v>169581.75</v>
      </c>
      <c r="BT207" s="176">
        <f t="shared" si="605"/>
        <v>169581.76</v>
      </c>
      <c r="BU207" s="176">
        <f t="shared" si="605"/>
        <v>169581.76</v>
      </c>
      <c r="BV207" s="176">
        <f t="shared" si="605"/>
        <v>169581.76</v>
      </c>
      <c r="BW207" s="176">
        <f t="shared" si="605"/>
        <v>171476</v>
      </c>
      <c r="BX207" s="176">
        <f t="shared" si="605"/>
        <v>171201.14999999997</v>
      </c>
      <c r="BY207" s="176">
        <f t="shared" si="605"/>
        <v>171201.14999999997</v>
      </c>
      <c r="BZ207" s="176">
        <f t="shared" si="605"/>
        <v>171201.14999999997</v>
      </c>
      <c r="CA207" s="176">
        <f t="shared" si="605"/>
        <v>171201.14999999997</v>
      </c>
      <c r="CB207" s="176">
        <f t="shared" si="605"/>
        <v>171755.44</v>
      </c>
      <c r="CC207" s="176">
        <f t="shared" si="605"/>
        <v>171755.44</v>
      </c>
      <c r="CD207" s="176">
        <f t="shared" si="605"/>
        <v>171755.44</v>
      </c>
      <c r="CE207" s="176">
        <f t="shared" ref="CE207:CH207" si="606">SUM(CE69:CE72)</f>
        <v>171755.44</v>
      </c>
      <c r="CF207" s="176">
        <f t="shared" si="606"/>
        <v>171755.44</v>
      </c>
      <c r="CG207" s="176">
        <f t="shared" si="606"/>
        <v>171755.44</v>
      </c>
      <c r="CH207" s="176">
        <f t="shared" si="606"/>
        <v>0</v>
      </c>
    </row>
    <row r="208" spans="1:86" x14ac:dyDescent="0.3">
      <c r="A208" s="117">
        <v>2021</v>
      </c>
      <c r="B208" s="123"/>
      <c r="C208" s="123"/>
      <c r="D208" s="123"/>
      <c r="E208" s="123"/>
      <c r="F208" s="123"/>
      <c r="G208" s="123"/>
      <c r="H208" s="123"/>
      <c r="I208" s="123"/>
      <c r="J208" s="123"/>
      <c r="K208" s="123"/>
      <c r="L208" s="123"/>
      <c r="M208" s="123"/>
      <c r="N208" s="123"/>
      <c r="O208" s="123"/>
      <c r="P208" s="123"/>
      <c r="Q208" s="123"/>
      <c r="R208" s="123"/>
      <c r="S208" s="123"/>
      <c r="T208" s="123"/>
      <c r="U208" s="123"/>
      <c r="V208" s="123"/>
      <c r="W208" s="123"/>
      <c r="X208" s="118"/>
      <c r="Y208" s="118"/>
      <c r="Z208" s="118"/>
      <c r="AA208" s="119"/>
      <c r="AB208" s="119"/>
      <c r="AC208" s="119"/>
      <c r="AD208" s="118"/>
      <c r="AE208" s="118"/>
      <c r="AF208" s="118"/>
      <c r="AG208" s="118"/>
      <c r="AH208" s="118"/>
      <c r="AI208" s="118"/>
      <c r="AJ208" s="118"/>
      <c r="AK208" s="118"/>
      <c r="AL208" s="118"/>
      <c r="AM208" s="118"/>
      <c r="AN208" s="118"/>
      <c r="AO208" s="118"/>
      <c r="AP208" s="118"/>
      <c r="AQ208" s="118"/>
      <c r="AR208" s="118"/>
      <c r="AS208" s="118"/>
      <c r="AT208" s="118"/>
      <c r="AU208" s="118"/>
      <c r="AV208" s="118"/>
      <c r="AW208" s="118"/>
      <c r="AX208" s="118"/>
      <c r="AY208" s="118"/>
      <c r="AZ208" s="118"/>
      <c r="BA208" s="118"/>
      <c r="BB208" s="119"/>
      <c r="BC208" s="119"/>
      <c r="BD208" s="119"/>
      <c r="BE208" s="119"/>
      <c r="BF208" s="119"/>
      <c r="BG208" s="119"/>
      <c r="BH208" s="119"/>
      <c r="BI208" s="119"/>
      <c r="BJ208" s="119"/>
      <c r="BK208" s="119"/>
      <c r="BL208" s="119"/>
      <c r="BM208" s="119"/>
      <c r="BN208" s="119"/>
      <c r="BO208" s="119"/>
      <c r="BP208" s="119"/>
      <c r="BQ208" s="119"/>
      <c r="BR208" s="177">
        <f t="shared" ref="BR208:CD208" si="607">SUM(BR73:BR76)</f>
        <v>175281.52</v>
      </c>
      <c r="BS208" s="176">
        <f t="shared" si="607"/>
        <v>175551.18000000002</v>
      </c>
      <c r="BT208" s="176">
        <f t="shared" si="607"/>
        <v>175989.71000000002</v>
      </c>
      <c r="BU208" s="176">
        <f t="shared" si="607"/>
        <v>175989.71000000002</v>
      </c>
      <c r="BV208" s="176">
        <f t="shared" si="607"/>
        <v>175908.39</v>
      </c>
      <c r="BW208" s="176">
        <f t="shared" si="607"/>
        <v>176626.81000000003</v>
      </c>
      <c r="BX208" s="176">
        <f t="shared" si="607"/>
        <v>176388.01</v>
      </c>
      <c r="BY208" s="176">
        <f t="shared" si="607"/>
        <v>176388.01</v>
      </c>
      <c r="BZ208" s="176">
        <f t="shared" si="607"/>
        <v>176388.01</v>
      </c>
      <c r="CA208" s="176">
        <f t="shared" si="607"/>
        <v>176388.01</v>
      </c>
      <c r="CB208" s="176">
        <f t="shared" si="607"/>
        <v>176491.1</v>
      </c>
      <c r="CC208" s="176">
        <f t="shared" si="607"/>
        <v>176491.1</v>
      </c>
      <c r="CD208" s="176">
        <f t="shared" si="607"/>
        <v>176491.1</v>
      </c>
      <c r="CE208" s="176">
        <f t="shared" ref="CE208:CH208" si="608">SUM(CE73:CE76)</f>
        <v>176397.5</v>
      </c>
      <c r="CF208" s="176">
        <f t="shared" si="608"/>
        <v>176275</v>
      </c>
      <c r="CG208" s="176">
        <f t="shared" si="608"/>
        <v>176275</v>
      </c>
      <c r="CH208" s="176">
        <f t="shared" si="608"/>
        <v>0</v>
      </c>
    </row>
    <row r="209" spans="1:86" x14ac:dyDescent="0.3">
      <c r="A209" s="117">
        <v>2022</v>
      </c>
      <c r="B209" s="123"/>
      <c r="C209" s="123"/>
      <c r="D209" s="123"/>
      <c r="E209" s="123"/>
      <c r="F209" s="123"/>
      <c r="G209" s="123"/>
      <c r="H209" s="123"/>
      <c r="I209" s="123"/>
      <c r="J209" s="123"/>
      <c r="K209" s="123"/>
      <c r="L209" s="123"/>
      <c r="M209" s="123"/>
      <c r="N209" s="123"/>
      <c r="O209" s="123"/>
      <c r="P209" s="123"/>
      <c r="Q209" s="123"/>
      <c r="R209" s="123"/>
      <c r="S209" s="123"/>
      <c r="T209" s="123"/>
      <c r="U209" s="123"/>
      <c r="V209" s="123"/>
      <c r="W209" s="123"/>
      <c r="X209" s="118"/>
      <c r="Y209" s="118"/>
      <c r="Z209" s="118"/>
      <c r="AA209" s="119"/>
      <c r="AB209" s="119"/>
      <c r="AC209" s="119"/>
      <c r="AD209" s="118"/>
      <c r="AE209" s="118"/>
      <c r="AF209" s="118"/>
      <c r="AG209" s="118"/>
      <c r="AH209" s="118"/>
      <c r="AI209" s="118"/>
      <c r="AJ209" s="118"/>
      <c r="AK209" s="118"/>
      <c r="AL209" s="118"/>
      <c r="AM209" s="118"/>
      <c r="AN209" s="118"/>
      <c r="AO209" s="118"/>
      <c r="AP209" s="118"/>
      <c r="AQ209" s="118"/>
      <c r="AR209" s="118"/>
      <c r="AS209" s="118"/>
      <c r="AT209" s="118"/>
      <c r="AU209" s="118"/>
      <c r="AV209" s="118"/>
      <c r="AW209" s="118"/>
      <c r="AX209" s="118"/>
      <c r="AY209" s="118"/>
      <c r="AZ209" s="118"/>
      <c r="BA209" s="118"/>
      <c r="BB209" s="119"/>
      <c r="BC209" s="119"/>
      <c r="BD209" s="119"/>
      <c r="BE209" s="119"/>
      <c r="BF209" s="119"/>
      <c r="BG209" s="119"/>
      <c r="BH209" s="119"/>
      <c r="BI209" s="119"/>
      <c r="BJ209" s="119"/>
      <c r="BK209" s="119"/>
      <c r="BL209" s="119"/>
      <c r="BM209" s="119"/>
      <c r="BN209" s="119"/>
      <c r="BO209" s="119"/>
      <c r="BP209" s="119"/>
      <c r="BQ209" s="119"/>
      <c r="BR209" s="119"/>
      <c r="BS209" s="175"/>
      <c r="BT209" s="175"/>
      <c r="BU209" s="175"/>
      <c r="BV209" s="177">
        <f t="shared" ref="BV209:CD209" si="609">SUM(BV77:BV80)</f>
        <v>173096.2</v>
      </c>
      <c r="BW209" s="176">
        <f t="shared" si="609"/>
        <v>175125.52000000002</v>
      </c>
      <c r="BX209" s="176">
        <f t="shared" si="609"/>
        <v>174435.24999999997</v>
      </c>
      <c r="BY209" s="176">
        <f t="shared" si="609"/>
        <v>174435.24999999997</v>
      </c>
      <c r="BZ209" s="176">
        <f t="shared" si="609"/>
        <v>174090.09999999998</v>
      </c>
      <c r="CA209" s="176">
        <f t="shared" si="609"/>
        <v>174090.09999999998</v>
      </c>
      <c r="CB209" s="176">
        <f t="shared" si="609"/>
        <v>173758.49</v>
      </c>
      <c r="CC209" s="176">
        <f t="shared" si="609"/>
        <v>173758.49</v>
      </c>
      <c r="CD209" s="176">
        <f t="shared" si="609"/>
        <v>173758.49</v>
      </c>
      <c r="CE209" s="176">
        <f t="shared" ref="CE209:CH209" si="610">SUM(CE77:CE80)</f>
        <v>172949.23999999996</v>
      </c>
      <c r="CF209" s="176">
        <f t="shared" si="610"/>
        <v>173301.13999999998</v>
      </c>
      <c r="CG209" s="176">
        <f t="shared" si="610"/>
        <v>173301.13999999998</v>
      </c>
      <c r="CH209" s="176">
        <f t="shared" si="610"/>
        <v>0</v>
      </c>
    </row>
    <row r="210" spans="1:86" x14ac:dyDescent="0.3">
      <c r="A210" s="117">
        <v>2023</v>
      </c>
      <c r="B210" s="123"/>
      <c r="C210" s="123"/>
      <c r="D210" s="123"/>
      <c r="E210" s="123"/>
      <c r="F210" s="123"/>
      <c r="G210" s="123"/>
      <c r="H210" s="123"/>
      <c r="I210" s="123"/>
      <c r="J210" s="123"/>
      <c r="K210" s="123"/>
      <c r="L210" s="123"/>
      <c r="M210" s="123"/>
      <c r="N210" s="123"/>
      <c r="O210" s="123"/>
      <c r="P210" s="123"/>
      <c r="Q210" s="123"/>
      <c r="R210" s="123"/>
      <c r="S210" s="123"/>
      <c r="T210" s="123"/>
      <c r="U210" s="123"/>
      <c r="V210" s="123"/>
      <c r="W210" s="123"/>
      <c r="X210" s="118"/>
      <c r="Y210" s="118"/>
      <c r="Z210" s="118"/>
      <c r="AA210" s="119"/>
      <c r="AB210" s="119"/>
      <c r="AC210" s="119"/>
      <c r="AD210" s="118"/>
      <c r="AE210" s="118"/>
      <c r="AF210" s="118"/>
      <c r="AG210" s="118"/>
      <c r="AH210" s="118"/>
      <c r="AI210" s="118"/>
      <c r="AJ210" s="118"/>
      <c r="AK210" s="118"/>
      <c r="AL210" s="118"/>
      <c r="AM210" s="118"/>
      <c r="AN210" s="118"/>
      <c r="AO210" s="118"/>
      <c r="AP210" s="118"/>
      <c r="AQ210" s="118"/>
      <c r="AR210" s="118"/>
      <c r="AS210" s="118"/>
      <c r="AT210" s="118"/>
      <c r="AU210" s="118"/>
      <c r="AV210" s="118"/>
      <c r="AW210" s="118"/>
      <c r="AX210" s="118"/>
      <c r="AY210" s="118"/>
      <c r="AZ210" s="118"/>
      <c r="BA210" s="118"/>
      <c r="BB210" s="119"/>
      <c r="BC210" s="119"/>
      <c r="BD210" s="119"/>
      <c r="BE210" s="119"/>
      <c r="BF210" s="119"/>
      <c r="BG210" s="119"/>
      <c r="BH210" s="119"/>
      <c r="BI210" s="119"/>
      <c r="BJ210" s="119"/>
      <c r="BK210" s="119"/>
      <c r="BL210" s="119"/>
      <c r="BM210" s="119"/>
      <c r="BN210" s="119"/>
      <c r="BO210" s="119"/>
      <c r="BP210" s="119"/>
      <c r="BQ210" s="119"/>
      <c r="BR210" s="119"/>
      <c r="BS210" s="175"/>
      <c r="BT210" s="175"/>
      <c r="BU210" s="175"/>
      <c r="BV210" s="175"/>
      <c r="BW210" s="175"/>
      <c r="BX210" s="175"/>
      <c r="BY210" s="175"/>
      <c r="BZ210" s="177">
        <f>SUM(BZ81:BZ84)</f>
        <v>167854.4</v>
      </c>
      <c r="CA210" s="176">
        <f>SUM(CA81:CA84)</f>
        <v>168180.87999999998</v>
      </c>
      <c r="CB210" s="176">
        <f>SUM(CB81:CB84)</f>
        <v>168255.51</v>
      </c>
      <c r="CC210" s="176">
        <f>SUM(CC81:CC84)</f>
        <v>168255.51</v>
      </c>
      <c r="CD210" s="176">
        <f>SUM(CD81:CD84)</f>
        <v>168282.22</v>
      </c>
      <c r="CE210" s="176">
        <f t="shared" ref="CE210:CH210" si="611">SUM(CE81:CE84)</f>
        <v>167733.72</v>
      </c>
      <c r="CF210" s="176">
        <f t="shared" si="611"/>
        <v>168243</v>
      </c>
      <c r="CG210" s="176">
        <f t="shared" si="611"/>
        <v>168243</v>
      </c>
      <c r="CH210" s="176">
        <f t="shared" si="611"/>
        <v>0</v>
      </c>
    </row>
    <row r="211" spans="1:86" x14ac:dyDescent="0.3">
      <c r="A211" s="117">
        <v>2024</v>
      </c>
      <c r="B211" s="123"/>
      <c r="C211" s="123"/>
      <c r="D211" s="123"/>
      <c r="E211" s="123"/>
      <c r="F211" s="123"/>
      <c r="G211" s="123"/>
      <c r="H211" s="123"/>
      <c r="I211" s="123"/>
      <c r="J211" s="123"/>
      <c r="K211" s="123"/>
      <c r="L211" s="123"/>
      <c r="M211" s="123"/>
      <c r="N211" s="123"/>
      <c r="O211" s="123"/>
      <c r="P211" s="123"/>
      <c r="Q211" s="123"/>
      <c r="R211" s="123"/>
      <c r="S211" s="123"/>
      <c r="T211" s="123"/>
      <c r="U211" s="123"/>
      <c r="V211" s="123"/>
      <c r="W211" s="123"/>
      <c r="X211" s="118"/>
      <c r="Y211" s="118"/>
      <c r="Z211" s="118"/>
      <c r="AA211" s="119"/>
      <c r="AB211" s="119"/>
      <c r="AC211" s="119"/>
      <c r="AD211" s="118"/>
      <c r="AE211" s="118"/>
      <c r="AF211" s="118"/>
      <c r="AG211" s="118"/>
      <c r="AH211" s="118"/>
      <c r="AI211" s="118"/>
      <c r="AJ211" s="118"/>
      <c r="AK211" s="118"/>
      <c r="AL211" s="118"/>
      <c r="AM211" s="118"/>
      <c r="AN211" s="118"/>
      <c r="AO211" s="118"/>
      <c r="AP211" s="118"/>
      <c r="AQ211" s="118"/>
      <c r="AR211" s="118"/>
      <c r="AS211" s="118"/>
      <c r="AT211" s="118"/>
      <c r="AU211" s="118"/>
      <c r="AV211" s="118"/>
      <c r="AW211" s="118"/>
      <c r="AX211" s="118"/>
      <c r="AY211" s="118"/>
      <c r="AZ211" s="118"/>
      <c r="BA211" s="118"/>
      <c r="BB211" s="119"/>
      <c r="BC211" s="119"/>
      <c r="BD211" s="119"/>
      <c r="BE211" s="119"/>
      <c r="BF211" s="119"/>
      <c r="BG211" s="119"/>
      <c r="BH211" s="119"/>
      <c r="BI211" s="119"/>
      <c r="BJ211" s="119"/>
      <c r="BK211" s="119"/>
      <c r="BL211" s="119"/>
      <c r="BM211" s="119"/>
      <c r="BN211" s="119"/>
      <c r="BO211" s="119"/>
      <c r="BP211" s="119"/>
      <c r="BQ211" s="119"/>
      <c r="BR211" s="119"/>
      <c r="BS211" s="175"/>
      <c r="BT211" s="175"/>
      <c r="BU211" s="175"/>
      <c r="BV211" s="175"/>
      <c r="BW211" s="175"/>
      <c r="BX211" s="175"/>
      <c r="BY211" s="175"/>
      <c r="BZ211" s="175"/>
      <c r="CA211" s="175"/>
      <c r="CB211" s="175"/>
      <c r="CC211" s="175"/>
      <c r="CD211" s="177">
        <f>SUM(CD85:CD88)</f>
        <v>167700.67000000001</v>
      </c>
      <c r="CE211" s="176">
        <f t="shared" ref="CE211:CH211" si="612">SUM(CE85:CE88)</f>
        <v>168232.95</v>
      </c>
      <c r="CF211" s="176">
        <f t="shared" si="612"/>
        <v>168899.75</v>
      </c>
      <c r="CG211" s="176">
        <f t="shared" si="612"/>
        <v>168899.75</v>
      </c>
      <c r="CH211" s="176">
        <f t="shared" si="612"/>
        <v>0</v>
      </c>
    </row>
    <row r="212" spans="1:86" x14ac:dyDescent="0.3">
      <c r="A212" s="117">
        <v>2025</v>
      </c>
      <c r="B212" s="123"/>
      <c r="C212" s="123"/>
      <c r="D212" s="123"/>
      <c r="E212" s="123"/>
      <c r="F212" s="123"/>
      <c r="G212" s="123"/>
      <c r="H212" s="123"/>
      <c r="I212" s="123"/>
      <c r="J212" s="123"/>
      <c r="K212" s="123"/>
      <c r="L212" s="123"/>
      <c r="M212" s="123"/>
      <c r="N212" s="123"/>
      <c r="O212" s="123"/>
      <c r="P212" s="123"/>
      <c r="Q212" s="123"/>
      <c r="R212" s="123"/>
      <c r="S212" s="123"/>
      <c r="T212" s="123"/>
      <c r="U212" s="123"/>
      <c r="V212" s="123"/>
      <c r="W212" s="123"/>
      <c r="X212" s="118"/>
      <c r="Y212" s="118"/>
      <c r="Z212" s="118"/>
      <c r="AA212" s="119"/>
      <c r="AB212" s="119"/>
      <c r="AC212" s="119"/>
      <c r="AD212" s="118"/>
      <c r="AE212" s="118"/>
      <c r="AF212" s="118"/>
      <c r="AG212" s="118"/>
      <c r="AH212" s="118"/>
      <c r="AI212" s="118"/>
      <c r="AJ212" s="118"/>
      <c r="AK212" s="118"/>
      <c r="AL212" s="118"/>
      <c r="AM212" s="118"/>
      <c r="AN212" s="118"/>
      <c r="AO212" s="118"/>
      <c r="AP212" s="118"/>
      <c r="AQ212" s="118"/>
      <c r="AR212" s="118"/>
      <c r="AS212" s="118"/>
      <c r="AT212" s="118"/>
      <c r="AU212" s="118"/>
      <c r="AV212" s="118"/>
      <c r="AW212" s="118"/>
      <c r="AX212" s="118"/>
      <c r="AY212" s="118"/>
      <c r="AZ212" s="118"/>
      <c r="BA212" s="118"/>
      <c r="BB212" s="119"/>
      <c r="BC212" s="119"/>
      <c r="BD212" s="119"/>
      <c r="BE212" s="119"/>
      <c r="BF212" s="119"/>
      <c r="BG212" s="119"/>
      <c r="BH212" s="119"/>
      <c r="BI212" s="119"/>
      <c r="BJ212" s="119"/>
      <c r="BK212" s="119"/>
      <c r="BL212" s="119"/>
      <c r="BM212" s="119"/>
      <c r="BN212" s="119"/>
      <c r="BO212" s="119"/>
      <c r="BP212" s="119"/>
      <c r="BQ212" s="119"/>
      <c r="BR212" s="119"/>
      <c r="BS212" s="175"/>
      <c r="BT212" s="175"/>
      <c r="BU212" s="175"/>
      <c r="BV212" s="175"/>
      <c r="BW212" s="175"/>
      <c r="BX212" s="175"/>
      <c r="BY212" s="175"/>
      <c r="BZ212" s="175"/>
      <c r="CA212" s="175"/>
      <c r="CB212" s="175"/>
      <c r="CC212" s="175"/>
      <c r="CD212" s="175"/>
      <c r="CE212" s="175"/>
      <c r="CF212" s="175"/>
      <c r="CG212" s="175"/>
      <c r="CH212" s="177">
        <f>SUM(CH89:CH92)</f>
        <v>0</v>
      </c>
    </row>
  </sheetData>
  <mergeCells count="3">
    <mergeCell ref="CP2:CP3"/>
    <mergeCell ref="CQ2:CQ3"/>
    <mergeCell ref="CR2:CR3"/>
  </mergeCells>
  <phoneticPr fontId="0" type="noConversion"/>
  <pageMargins left="0" right="0" top="0" bottom="0" header="0" footer="0"/>
  <pageSetup paperSize="9" scale="59" fitToWidth="2" orientation="landscape" r:id="rId1"/>
  <ignoredErrors>
    <ignoredError sqref="CX79 CY76" evalError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H183"/>
  <sheetViews>
    <sheetView showGridLines="0" zoomScale="90" zoomScaleNormal="90" workbookViewId="0">
      <pane xSplit="2" ySplit="3" topLeftCell="BV81" activePane="bottomRight" state="frozen"/>
      <selection pane="topRight"/>
      <selection pane="bottomLeft"/>
      <selection pane="bottomRight" activeCell="BV81" sqref="BV81"/>
    </sheetView>
  </sheetViews>
  <sheetFormatPr defaultRowHeight="13" x14ac:dyDescent="0.3"/>
  <cols>
    <col min="1" max="1" width="19.453125" style="2" customWidth="1"/>
    <col min="2" max="2" width="29.54296875" style="2" customWidth="1"/>
    <col min="3" max="17" width="8.54296875" style="2" customWidth="1"/>
  </cols>
  <sheetData>
    <row r="1" spans="1:86" x14ac:dyDescent="0.3">
      <c r="A1" s="4" t="s">
        <v>94</v>
      </c>
      <c r="B1" s="4"/>
    </row>
    <row r="2" spans="1:86" x14ac:dyDescent="0.3">
      <c r="A2" s="40"/>
      <c r="B2" s="40"/>
      <c r="C2" s="73" t="s">
        <v>49</v>
      </c>
      <c r="D2" s="73" t="s">
        <v>50</v>
      </c>
      <c r="E2" s="73" t="s">
        <v>51</v>
      </c>
      <c r="F2" s="73" t="s">
        <v>52</v>
      </c>
      <c r="G2" s="73" t="s">
        <v>49</v>
      </c>
      <c r="H2" s="73" t="s">
        <v>50</v>
      </c>
      <c r="I2" s="73" t="s">
        <v>51</v>
      </c>
      <c r="J2" s="73" t="s">
        <v>52</v>
      </c>
      <c r="K2" s="73" t="s">
        <v>49</v>
      </c>
      <c r="L2" s="73" t="s">
        <v>50</v>
      </c>
      <c r="M2" s="73" t="s">
        <v>51</v>
      </c>
      <c r="N2" s="73" t="s">
        <v>52</v>
      </c>
      <c r="O2" s="73" t="s">
        <v>49</v>
      </c>
      <c r="P2" s="73" t="s">
        <v>50</v>
      </c>
      <c r="Q2" s="73" t="s">
        <v>51</v>
      </c>
      <c r="R2" s="73" t="s">
        <v>52</v>
      </c>
      <c r="S2" s="73" t="s">
        <v>49</v>
      </c>
      <c r="T2" s="73" t="s">
        <v>50</v>
      </c>
      <c r="U2" s="73" t="s">
        <v>51</v>
      </c>
      <c r="V2" s="73" t="s">
        <v>52</v>
      </c>
      <c r="W2" s="73" t="s">
        <v>49</v>
      </c>
      <c r="X2" s="73" t="s">
        <v>50</v>
      </c>
      <c r="Y2" s="73" t="s">
        <v>51</v>
      </c>
      <c r="Z2" s="73" t="s">
        <v>52</v>
      </c>
      <c r="AA2" s="73" t="s">
        <v>49</v>
      </c>
      <c r="AB2" s="73" t="s">
        <v>50</v>
      </c>
      <c r="AC2" s="73" t="s">
        <v>51</v>
      </c>
      <c r="AD2" s="73" t="s">
        <v>52</v>
      </c>
      <c r="AE2" s="73" t="s">
        <v>49</v>
      </c>
      <c r="AF2" s="73" t="s">
        <v>50</v>
      </c>
      <c r="AG2" s="73" t="s">
        <v>51</v>
      </c>
      <c r="AH2" s="73" t="s">
        <v>52</v>
      </c>
      <c r="AI2" s="73" t="s">
        <v>49</v>
      </c>
      <c r="AJ2" s="73" t="s">
        <v>50</v>
      </c>
      <c r="AK2" s="73" t="s">
        <v>51</v>
      </c>
      <c r="AL2" s="73" t="s">
        <v>52</v>
      </c>
      <c r="AM2" s="73" t="s">
        <v>49</v>
      </c>
      <c r="AN2" s="73" t="s">
        <v>50</v>
      </c>
      <c r="AO2" s="73" t="s">
        <v>51</v>
      </c>
      <c r="AP2" s="73" t="s">
        <v>52</v>
      </c>
      <c r="AQ2" s="73" t="s">
        <v>49</v>
      </c>
      <c r="AR2" s="73" t="s">
        <v>50</v>
      </c>
      <c r="AS2" s="73" t="s">
        <v>51</v>
      </c>
      <c r="AT2" s="73" t="s">
        <v>52</v>
      </c>
      <c r="AU2" s="73" t="s">
        <v>49</v>
      </c>
      <c r="AV2" s="73" t="s">
        <v>50</v>
      </c>
      <c r="AW2" s="73" t="s">
        <v>51</v>
      </c>
      <c r="AX2" s="73" t="s">
        <v>52</v>
      </c>
      <c r="AY2" s="73" t="s">
        <v>49</v>
      </c>
      <c r="AZ2" s="73" t="s">
        <v>50</v>
      </c>
      <c r="BA2" s="73" t="s">
        <v>51</v>
      </c>
      <c r="BB2" s="73" t="s">
        <v>52</v>
      </c>
      <c r="BC2" s="73" t="s">
        <v>49</v>
      </c>
      <c r="BD2" s="73" t="s">
        <v>50</v>
      </c>
      <c r="BE2" s="73" t="s">
        <v>51</v>
      </c>
      <c r="BF2" s="73" t="s">
        <v>52</v>
      </c>
      <c r="BG2" s="73" t="s">
        <v>49</v>
      </c>
      <c r="BH2" s="73" t="s">
        <v>50</v>
      </c>
      <c r="BI2" s="73" t="s">
        <v>51</v>
      </c>
      <c r="BJ2" s="73" t="s">
        <v>52</v>
      </c>
      <c r="BK2" s="73" t="s">
        <v>49</v>
      </c>
      <c r="BL2" s="73" t="s">
        <v>50</v>
      </c>
      <c r="BM2" s="73" t="s">
        <v>51</v>
      </c>
      <c r="BN2" s="73" t="s">
        <v>52</v>
      </c>
      <c r="BO2" s="73" t="s">
        <v>49</v>
      </c>
      <c r="BP2" s="73" t="s">
        <v>50</v>
      </c>
      <c r="BQ2" s="73" t="s">
        <v>51</v>
      </c>
      <c r="BR2" s="73" t="s">
        <v>52</v>
      </c>
      <c r="BS2" s="73" t="s">
        <v>49</v>
      </c>
      <c r="BT2" s="73" t="s">
        <v>50</v>
      </c>
      <c r="BU2" s="73" t="s">
        <v>51</v>
      </c>
      <c r="BV2" s="73" t="s">
        <v>52</v>
      </c>
      <c r="BW2" s="73" t="s">
        <v>49</v>
      </c>
      <c r="BX2" s="73" t="s">
        <v>50</v>
      </c>
      <c r="BY2" s="73" t="s">
        <v>51</v>
      </c>
      <c r="BZ2" s="73" t="s">
        <v>52</v>
      </c>
      <c r="CA2" s="73" t="s">
        <v>49</v>
      </c>
      <c r="CB2" s="73" t="s">
        <v>50</v>
      </c>
      <c r="CC2" s="73" t="s">
        <v>51</v>
      </c>
      <c r="CD2" s="73" t="s">
        <v>52</v>
      </c>
      <c r="CE2" s="73" t="s">
        <v>49</v>
      </c>
      <c r="CF2" s="73" t="s">
        <v>50</v>
      </c>
      <c r="CG2" s="73" t="s">
        <v>51</v>
      </c>
      <c r="CH2" s="73" t="s">
        <v>52</v>
      </c>
    </row>
    <row r="3" spans="1:86" s="2" customFormat="1" ht="13.5" thickBot="1" x14ac:dyDescent="0.35">
      <c r="A3" s="2" t="s">
        <v>20</v>
      </c>
      <c r="C3" s="63">
        <v>37773</v>
      </c>
      <c r="D3" s="63">
        <v>38596</v>
      </c>
      <c r="E3" s="63">
        <v>38687</v>
      </c>
      <c r="F3" s="63">
        <v>38777</v>
      </c>
      <c r="G3" s="63">
        <v>38869</v>
      </c>
      <c r="H3" s="63">
        <v>38961</v>
      </c>
      <c r="I3" s="63">
        <v>39052</v>
      </c>
      <c r="J3" s="63">
        <v>39142</v>
      </c>
      <c r="K3" s="63">
        <v>39234</v>
      </c>
      <c r="L3" s="63">
        <v>39326</v>
      </c>
      <c r="M3" s="63">
        <v>39417</v>
      </c>
      <c r="N3" s="63">
        <v>39508</v>
      </c>
      <c r="O3" s="63">
        <v>39600</v>
      </c>
      <c r="P3" s="63">
        <v>39692</v>
      </c>
      <c r="Q3" s="63">
        <v>39783</v>
      </c>
      <c r="R3" s="63">
        <v>39873</v>
      </c>
      <c r="S3" s="63">
        <v>39965</v>
      </c>
      <c r="T3" s="63">
        <v>40057</v>
      </c>
      <c r="U3" s="63">
        <v>40148</v>
      </c>
      <c r="V3" s="63">
        <v>40238</v>
      </c>
      <c r="W3" s="63">
        <v>40330</v>
      </c>
      <c r="X3" s="63">
        <v>40422</v>
      </c>
      <c r="Y3" s="63">
        <v>40513</v>
      </c>
      <c r="Z3" s="63">
        <v>40603</v>
      </c>
      <c r="AA3" s="63">
        <v>40695</v>
      </c>
      <c r="AB3" s="63">
        <v>40787</v>
      </c>
      <c r="AC3" s="63">
        <v>40878</v>
      </c>
      <c r="AD3" s="63">
        <v>40969</v>
      </c>
      <c r="AE3" s="63">
        <v>41061</v>
      </c>
      <c r="AF3" s="63">
        <v>41153</v>
      </c>
      <c r="AG3" s="63">
        <v>41244</v>
      </c>
      <c r="AH3" s="63">
        <v>41334</v>
      </c>
      <c r="AI3" s="63">
        <v>41426</v>
      </c>
      <c r="AJ3" s="63">
        <v>41518</v>
      </c>
      <c r="AK3" s="63">
        <v>41609</v>
      </c>
      <c r="AL3" s="63">
        <v>41699</v>
      </c>
      <c r="AM3" s="63">
        <v>41791</v>
      </c>
      <c r="AN3" s="63">
        <v>41883</v>
      </c>
      <c r="AO3" s="63">
        <v>41974</v>
      </c>
      <c r="AP3" s="63">
        <v>42064</v>
      </c>
      <c r="AQ3" s="63">
        <v>42156</v>
      </c>
      <c r="AR3" s="63">
        <v>42248</v>
      </c>
      <c r="AS3" s="63">
        <v>42339</v>
      </c>
      <c r="AT3" s="63">
        <v>42430</v>
      </c>
      <c r="AU3" s="63">
        <v>42522</v>
      </c>
      <c r="AV3" s="63">
        <v>42614</v>
      </c>
      <c r="AW3" s="63">
        <v>42705</v>
      </c>
      <c r="AX3" s="63">
        <v>42795</v>
      </c>
      <c r="AY3" s="63">
        <v>42887</v>
      </c>
      <c r="AZ3" s="63">
        <v>42979</v>
      </c>
      <c r="BA3" s="63">
        <v>43070</v>
      </c>
      <c r="BB3" s="63">
        <v>43160</v>
      </c>
      <c r="BC3" s="63">
        <v>43252</v>
      </c>
      <c r="BD3" s="63">
        <v>43344</v>
      </c>
      <c r="BE3" s="63">
        <v>43435</v>
      </c>
      <c r="BF3" s="63">
        <v>43525</v>
      </c>
      <c r="BG3" s="63">
        <v>43617</v>
      </c>
      <c r="BH3" s="63">
        <v>43709</v>
      </c>
      <c r="BI3" s="63">
        <v>43800</v>
      </c>
      <c r="BJ3" s="63">
        <v>43891</v>
      </c>
      <c r="BK3" s="63">
        <v>43983</v>
      </c>
      <c r="BL3" s="63">
        <v>44075</v>
      </c>
      <c r="BM3" s="63">
        <v>44166</v>
      </c>
      <c r="BN3" s="63">
        <v>44256</v>
      </c>
      <c r="BO3" s="63">
        <v>44348</v>
      </c>
      <c r="BP3" s="63">
        <v>44440</v>
      </c>
      <c r="BQ3" s="63">
        <v>44531</v>
      </c>
      <c r="BR3" s="63">
        <v>44621</v>
      </c>
      <c r="BS3" s="63">
        <v>44713</v>
      </c>
      <c r="BT3" s="63">
        <v>44805</v>
      </c>
      <c r="BU3" s="63">
        <v>44896</v>
      </c>
      <c r="BV3" s="63">
        <v>44986</v>
      </c>
      <c r="BW3" s="63">
        <v>45078</v>
      </c>
      <c r="BX3" s="63">
        <v>45170</v>
      </c>
      <c r="BY3" s="63">
        <v>45261</v>
      </c>
      <c r="BZ3" s="63">
        <v>45352</v>
      </c>
      <c r="CA3" s="63">
        <v>45444</v>
      </c>
      <c r="CB3" s="63">
        <v>45536</v>
      </c>
      <c r="CC3" s="63">
        <v>45627</v>
      </c>
      <c r="CD3" s="63">
        <v>45717</v>
      </c>
      <c r="CE3" s="63">
        <v>45809</v>
      </c>
      <c r="CF3" s="63">
        <v>45901</v>
      </c>
      <c r="CG3" s="63">
        <v>45992</v>
      </c>
      <c r="CH3" s="63">
        <v>46082</v>
      </c>
    </row>
    <row r="4" spans="1:86" s="2" customFormat="1" ht="31.5" customHeight="1" x14ac:dyDescent="0.3">
      <c r="A4" s="139" t="s">
        <v>91</v>
      </c>
      <c r="B4" s="140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</row>
    <row r="5" spans="1:86" x14ac:dyDescent="0.3">
      <c r="A5" s="4" t="s">
        <v>79</v>
      </c>
      <c r="C5" s="82"/>
      <c r="D5" s="135">
        <f>IF(OR(DataGrowthRates!C5=0,DataGrowthRates!D5=0),"",DataGrowthRates!D5-DataGrowthRates!C5)</f>
        <v>-152.61009786059731</v>
      </c>
      <c r="E5" s="135">
        <f>IF(OR(DataGrowthRates!D5=0,DataGrowthRates!E5=0),"",DataGrowthRates!E5-DataGrowthRates!D5)</f>
        <v>0</v>
      </c>
      <c r="F5" s="135">
        <f>IF(OR(DataGrowthRates!E5=0,DataGrowthRates!F5=0),"",DataGrowthRates!F5-DataGrowthRates!E5)</f>
        <v>224.78412075748201</v>
      </c>
      <c r="G5" s="135">
        <f>IF(OR(DataGrowthRates!F5=0,DataGrowthRates!G5=0),"",DataGrowthRates!G5-DataGrowthRates!F5)</f>
        <v>0</v>
      </c>
      <c r="H5" s="135">
        <f>IF(OR(DataGrowthRates!G5=0,DataGrowthRates!H5=0),"",DataGrowthRates!H5-DataGrowthRates!G5)</f>
        <v>-49.249694743935834</v>
      </c>
      <c r="I5" s="135">
        <f>IF(OR(DataGrowthRates!H5=0,DataGrowthRates!I5=0),"",DataGrowthRates!I5-DataGrowthRates!H5)</f>
        <v>0</v>
      </c>
      <c r="J5" s="135">
        <f>IF(OR(DataGrowthRates!I5=0,DataGrowthRates!J5=0),"",DataGrowthRates!J5-DataGrowthRates!I5)</f>
        <v>0</v>
      </c>
      <c r="K5" s="135">
        <f>IF(OR(DataGrowthRates!J5=0,DataGrowthRates!K5=0),"",DataGrowthRates!K5-DataGrowthRates!J5)</f>
        <v>681.21554721010034</v>
      </c>
      <c r="L5" s="135">
        <f>IF(OR(DataGrowthRates!K5=0,DataGrowthRates!L5=0),"",DataGrowthRates!L5-DataGrowthRates!K5)</f>
        <v>177.88691274369194</v>
      </c>
      <c r="M5" s="135">
        <f>IF(OR(DataGrowthRates!L5=0,DataGrowthRates!M5=0),"",DataGrowthRates!M5-DataGrowthRates!L5)</f>
        <v>0</v>
      </c>
      <c r="N5" s="135">
        <f>IF(OR(DataGrowthRates!M5=0,DataGrowthRates!N5=0),"",DataGrowthRates!N5-DataGrowthRates!M5)</f>
        <v>0</v>
      </c>
      <c r="O5" s="135">
        <f>IF(OR(DataGrowthRates!N5=0,DataGrowthRates!O5=0),"",DataGrowthRates!O5-DataGrowthRates!N5)</f>
        <v>0</v>
      </c>
      <c r="P5" s="135">
        <f>IF(OR(DataGrowthRates!O5=0,DataGrowthRates!P5=0),"",DataGrowthRates!P5-DataGrowthRates!O5)</f>
        <v>0</v>
      </c>
      <c r="Q5" s="135">
        <f>IF(OR(DataGrowthRates!P5=0,DataGrowthRates!Q5=0),"",DataGrowthRates!Q5-DataGrowthRates!P5)</f>
        <v>0</v>
      </c>
      <c r="R5" s="135">
        <f>IF(OR(DataGrowthRates!Q5=0,DataGrowthRates!R5=0),"",DataGrowthRates!R5-DataGrowthRates!Q5)</f>
        <v>0</v>
      </c>
      <c r="S5" s="135">
        <f>IF(OR(DataGrowthRates!R5=0,DataGrowthRates!S5=0),"",DataGrowthRates!S5-DataGrowthRates!R5)</f>
        <v>0</v>
      </c>
      <c r="T5" s="135">
        <f>IF(OR(DataGrowthRates!S5=0,DataGrowthRates!T5=0),"",DataGrowthRates!T5-DataGrowthRates!S5)</f>
        <v>-35.995066396688344</v>
      </c>
      <c r="U5" s="135">
        <f>IF(OR(DataGrowthRates!T5=0,DataGrowthRates!U5=0),"",DataGrowthRates!U5-DataGrowthRates!T5)</f>
        <v>0</v>
      </c>
      <c r="V5" s="135">
        <f>IF(OR(DataGrowthRates!U5=0,DataGrowthRates!V5=0),"",DataGrowthRates!V5-DataGrowthRates!U5)</f>
        <v>0</v>
      </c>
      <c r="W5" s="135">
        <f>IF(OR(DataGrowthRates!V5=0,DataGrowthRates!W5=0),"",DataGrowthRates!W5-DataGrowthRates!V5)</f>
        <v>0</v>
      </c>
      <c r="X5" s="135">
        <f>IF(OR(DataGrowthRates!W5=0,DataGrowthRates!X5=0),"",DataGrowthRates!X5-DataGrowthRates!W5)</f>
        <v>0</v>
      </c>
      <c r="Y5" s="135">
        <f>IF(OR(DataGrowthRates!X5=0,DataGrowthRates!Y5=0),"",DataGrowthRates!Y5-DataGrowthRates!X5)</f>
        <v>0</v>
      </c>
      <c r="Z5" s="135">
        <f>IF(OR(DataGrowthRates!Y5=0,DataGrowthRates!Z5=0),"",DataGrowthRates!Z5-DataGrowthRates!Y5)</f>
        <v>0</v>
      </c>
      <c r="AA5" s="135">
        <f>IF(OR(DataGrowthRates!Z5=0,DataGrowthRates!AA5=0),"",DataGrowthRates!AA5-DataGrowthRates!Z5)</f>
        <v>0</v>
      </c>
      <c r="AB5" s="135">
        <f>IF(OR(DataGrowthRates!AA5=0,DataGrowthRates!AB5=0),"",DataGrowthRates!AB5-DataGrowthRates!AA5)</f>
        <v>-0.10285096101870295</v>
      </c>
      <c r="AC5" s="135">
        <f>IF(OR(DataGrowthRates!AB5=0,DataGrowthRates!AC5=0),"",DataGrowthRates!AC5-DataGrowthRates!AB5)</f>
        <v>0</v>
      </c>
      <c r="AD5" s="135">
        <f>IF(OR(DataGrowthRates!AC5=0,DataGrowthRates!AD5=0),"",DataGrowthRates!AD5-DataGrowthRates!AC5)</f>
        <v>0</v>
      </c>
      <c r="AE5" s="135">
        <f>IF(OR(DataGrowthRates!AD5=0,DataGrowthRates!AE5=0),"",DataGrowthRates!AE5-DataGrowthRates!AD5)</f>
        <v>0</v>
      </c>
      <c r="AF5" s="135">
        <f>IF(OR(DataGrowthRates!AE5=0,DataGrowthRates!AF5=0),"",DataGrowthRates!AF5-DataGrowthRates!AE5)</f>
        <v>0</v>
      </c>
      <c r="AG5" s="135">
        <f>IF(OR(DataGrowthRates!AF5=0,DataGrowthRates!AG5=0),"",DataGrowthRates!AG5-DataGrowthRates!AF5)</f>
        <v>0</v>
      </c>
      <c r="AH5" s="135">
        <f>IF(OR(DataGrowthRates!AG5=0,DataGrowthRates!AH5=0),"",DataGrowthRates!AH5-DataGrowthRates!AG5)</f>
        <v>0</v>
      </c>
      <c r="AI5" s="135">
        <f>IF(OR(DataGrowthRates!AH5=0,DataGrowthRates!AI5=0),"",DataGrowthRates!AI5-DataGrowthRates!AH5)</f>
        <v>0</v>
      </c>
      <c r="AJ5" s="135">
        <f>IF(OR(DataGrowthRates!AI5=0,DataGrowthRates!AJ5=0),"",DataGrowthRates!AJ5-DataGrowthRates!AI5)</f>
        <v>0</v>
      </c>
      <c r="AK5" s="135">
        <f>IF(OR(DataGrowthRates!AJ5=0,DataGrowthRates!AK5=0),"",DataGrowthRates!AK5-DataGrowthRates!AJ5)</f>
        <v>0</v>
      </c>
      <c r="AL5" s="135">
        <f>IF(OR(DataGrowthRates!AK5=0,DataGrowthRates!AL5=0),"",DataGrowthRates!AL5-DataGrowthRates!AK5)</f>
        <v>0</v>
      </c>
      <c r="AM5" s="135">
        <f>IF(OR(DataGrowthRates!AL5=0,DataGrowthRates!AM5=0),"",DataGrowthRates!AM5-DataGrowthRates!AL5)</f>
        <v>0</v>
      </c>
      <c r="AN5" s="135">
        <f>IF(OR(DataGrowthRates!AM5=0,DataGrowthRates!AN5=0),"",DataGrowthRates!AN5-DataGrowthRates!AM5)</f>
        <v>0</v>
      </c>
      <c r="AO5" s="135">
        <f>IF(OR(DataGrowthRates!AN5=0,DataGrowthRates!AO5=0),"",DataGrowthRates!AO5-DataGrowthRates!AN5)</f>
        <v>0</v>
      </c>
      <c r="AP5" s="135">
        <f>IF(OR(DataGrowthRates!AO5=0,DataGrowthRates!AP5=0),"",DataGrowthRates!AP5-DataGrowthRates!AO5)</f>
        <v>0</v>
      </c>
      <c r="AQ5" s="135">
        <f>IF(OR(DataGrowthRates!AP5=0,DataGrowthRates!AQ5=0),"",DataGrowthRates!AQ5-DataGrowthRates!AP5)</f>
        <v>0</v>
      </c>
      <c r="AR5" s="135">
        <f>IF(OR(DataGrowthRates!AQ5=0,DataGrowthRates!AR5=0),"",DataGrowthRates!AR5-DataGrowthRates!AQ5)</f>
        <v>0</v>
      </c>
      <c r="AS5" s="135">
        <f>IF(OR(DataGrowthRates!AR5=0,DataGrowthRates!AS5=0),"",DataGrowthRates!AS5-DataGrowthRates!AR5)</f>
        <v>0</v>
      </c>
      <c r="AT5" s="135">
        <f>IF(OR(DataGrowthRates!AS5=0,DataGrowthRates!AT5=0),"",DataGrowthRates!AT5-DataGrowthRates!AS5)</f>
        <v>0</v>
      </c>
      <c r="AU5" s="135">
        <f>IF(OR(DataGrowthRates!AT5=0,DataGrowthRates!AU5=0),"",DataGrowthRates!AU5-DataGrowthRates!AT5)</f>
        <v>0</v>
      </c>
      <c r="AV5" s="135">
        <f>IF(OR(DataGrowthRates!AU5=0,DataGrowthRates!AV5=0),"",DataGrowthRates!AV5-DataGrowthRates!AU5)</f>
        <v>0</v>
      </c>
      <c r="AW5" s="135">
        <f>IF(OR(DataGrowthRates!AV5=0,DataGrowthRates!AW5=0),"",DataGrowthRates!AW5-DataGrowthRates!AV5)</f>
        <v>0</v>
      </c>
      <c r="AX5" s="135">
        <f>IF(OR(DataGrowthRates!AW5=0,DataGrowthRates!AX5=0),"",DataGrowthRates!AX5-DataGrowthRates!AW5)</f>
        <v>0</v>
      </c>
      <c r="AY5" s="135">
        <f>IF(OR(DataGrowthRates!AX5=0,DataGrowthRates!AY5=0),"",DataGrowthRates!AY5-DataGrowthRates!AX5)</f>
        <v>0</v>
      </c>
      <c r="AZ5" s="135">
        <f>IF(OR(DataGrowthRates!AY5=0,DataGrowthRates!AZ5=0),"",DataGrowthRates!AZ5-DataGrowthRates!AY5)</f>
        <v>0</v>
      </c>
      <c r="BA5" s="135">
        <f>IF(OR(DataGrowthRates!AZ5=0,DataGrowthRates!BA5=0),"",DataGrowthRates!BA5-DataGrowthRates!AZ5)</f>
        <v>0</v>
      </c>
      <c r="BB5" s="135">
        <f>IF(OR(DataGrowthRates!BA5=0,DataGrowthRates!BB5=0),"",DataGrowthRates!BB5-DataGrowthRates!BA5)</f>
        <v>0</v>
      </c>
      <c r="BC5" s="135">
        <f>IF(OR(DataGrowthRates!BB5=0,DataGrowthRates!BC5=0),"",DataGrowthRates!BC5-DataGrowthRates!BB5)</f>
        <v>0</v>
      </c>
      <c r="BD5" s="135">
        <f>IF(OR(DataGrowthRates!BC5=0,DataGrowthRates!BD5=0),"",DataGrowthRates!BD5-DataGrowthRates!BC5)</f>
        <v>0</v>
      </c>
      <c r="BE5" s="135">
        <f>IF(OR(DataGrowthRates!BD5=0,DataGrowthRates!BE5=0),"",DataGrowthRates!BE5-DataGrowthRates!BD5)</f>
        <v>0</v>
      </c>
      <c r="BF5" s="135">
        <f>IF(OR(DataGrowthRates!BE5=0,DataGrowthRates!BF5=0),"",DataGrowthRates!BF5-DataGrowthRates!BE5)</f>
        <v>0</v>
      </c>
      <c r="BG5" s="135">
        <f>IF(OR(DataGrowthRates!BF5=0,DataGrowthRates!BG5=0),"",DataGrowthRates!BG5-DataGrowthRates!BF5)</f>
        <v>0</v>
      </c>
      <c r="BH5" s="135">
        <f>IF(OR(DataGrowthRates!BG5=0,DataGrowthRates!BH5=0),"",DataGrowthRates!BH5-DataGrowthRates!BG5)</f>
        <v>0</v>
      </c>
      <c r="BI5" s="135">
        <f>IF(OR(DataGrowthRates!BH5=0,DataGrowthRates!BI5=0),"",DataGrowthRates!BI5-DataGrowthRates!BH5)</f>
        <v>0</v>
      </c>
      <c r="BJ5" s="135">
        <f>IF(OR(DataGrowthRates!BI5=0,DataGrowthRates!BJ5=0),"",DataGrowthRates!BJ5-DataGrowthRates!BI5)</f>
        <v>0</v>
      </c>
      <c r="BK5" s="135">
        <f>IF(OR(DataGrowthRates!BJ5=0,DataGrowthRates!BK5=0),"",DataGrowthRates!BK5-DataGrowthRates!BJ5)</f>
        <v>0</v>
      </c>
      <c r="BL5" s="135">
        <f>IF(OR(DataGrowthRates!BK5=0,DataGrowthRates!BL5=0),"",DataGrowthRates!BL5-DataGrowthRates!BK5)</f>
        <v>0</v>
      </c>
      <c r="BM5" s="135">
        <f>IF(OR(DataGrowthRates!BL5=0,DataGrowthRates!BM5=0),"",DataGrowthRates!BM5-DataGrowthRates!BL5)</f>
        <v>0</v>
      </c>
      <c r="BN5" s="135">
        <f>IF(OR(DataGrowthRates!BM5=0,DataGrowthRates!BN5=0),"",DataGrowthRates!BN5-DataGrowthRates!BM5)</f>
        <v>-9.4668012170586735E-3</v>
      </c>
      <c r="BO5" s="135">
        <f>IF(OR(DataGrowthRates!BN5=0,DataGrowthRates!BO5=0),"",DataGrowthRates!BO5-DataGrowthRates!BN5)</f>
        <v>0</v>
      </c>
      <c r="BP5" s="135">
        <f>IF(OR(DataGrowthRates!BO5=0,DataGrowthRates!BP5=0),"",DataGrowthRates!BP5-DataGrowthRates!BO5)</f>
        <v>0</v>
      </c>
      <c r="BQ5" s="135">
        <f>IF(OR(DataGrowthRates!BP5=0,DataGrowthRates!BQ5=0),"",DataGrowthRates!BQ5-DataGrowthRates!BP5)</f>
        <v>0</v>
      </c>
      <c r="BR5" s="135">
        <f>IF(OR(DataGrowthRates!BQ5=0,DataGrowthRates!BR5=0),"",DataGrowthRates!BR5-DataGrowthRates!BQ5)</f>
        <v>0</v>
      </c>
      <c r="BS5" s="135">
        <f>IF(OR(DataGrowthRates!BR5=0,DataGrowthRates!BS5=0),"",DataGrowthRates!BS5-DataGrowthRates!BR5)</f>
        <v>0</v>
      </c>
      <c r="BT5" s="135">
        <f>IF(OR(DataGrowthRates!BS5=0,DataGrowthRates!BT5=0),"",DataGrowthRates!BT5-DataGrowthRates!BS5)</f>
        <v>0</v>
      </c>
      <c r="BU5" s="135">
        <f>IF(OR(DataGrowthRates!BT5=0,DataGrowthRates!BU5=0),"",DataGrowthRates!BU5-DataGrowthRates!BT5)</f>
        <v>0</v>
      </c>
      <c r="BV5" s="135">
        <f>IF(OR(DataGrowthRates!BU5=0,DataGrowthRates!BV5=0),"",DataGrowthRates!BV5-DataGrowthRates!BU5)</f>
        <v>0</v>
      </c>
      <c r="BW5" s="135">
        <f>IF(OR(DataGrowthRates!BV5=0,DataGrowthRates!BW5=0),"",DataGrowthRates!BW5-DataGrowthRates!BV5)</f>
        <v>0</v>
      </c>
      <c r="BX5" s="135">
        <f>IF(OR(DataGrowthRates!BW5=0,DataGrowthRates!BX5=0),"",DataGrowthRates!BX5-DataGrowthRates!BW5)</f>
        <v>0</v>
      </c>
      <c r="BY5" s="135">
        <f>IF(OR(DataGrowthRates!BX5=0,DataGrowthRates!BY5=0),"",DataGrowthRates!BY5-DataGrowthRates!BX5)</f>
        <v>0</v>
      </c>
      <c r="BZ5" s="135">
        <f>IF(OR(DataGrowthRates!BY5=0,DataGrowthRates!BZ5=0),"",DataGrowthRates!BZ5-DataGrowthRates!BY5)</f>
        <v>0</v>
      </c>
      <c r="CA5" s="135">
        <f>IF(OR(DataGrowthRates!BZ5=0,DataGrowthRates!CA5=0),"",DataGrowthRates!CA5-DataGrowthRates!BZ5)</f>
        <v>0</v>
      </c>
      <c r="CB5" s="135">
        <f>IF(OR(DataGrowthRates!CA5=0,DataGrowthRates!CB5=0),"",DataGrowthRates!CB5-DataGrowthRates!CA5)</f>
        <v>0</v>
      </c>
      <c r="CC5" s="135">
        <f>IF(OR(DataGrowthRates!CB5=0,DataGrowthRates!CC5=0),"",DataGrowthRates!CC5-DataGrowthRates!CB5)</f>
        <v>0</v>
      </c>
      <c r="CD5" s="135">
        <f>IF(OR(DataGrowthRates!CC5=0,DataGrowthRates!CD5=0),"",DataGrowthRates!CD5-DataGrowthRates!CC5)</f>
        <v>0</v>
      </c>
      <c r="CE5" s="135">
        <f>IF(OR(DataGrowthRates!CD5=0,DataGrowthRates!CE5=0),"",DataGrowthRates!CE5-DataGrowthRates!CD5)</f>
        <v>0</v>
      </c>
      <c r="CF5" s="135">
        <f>IF(OR(DataGrowthRates!CE5=0,DataGrowthRates!CF5=0),"",DataGrowthRates!CF5-DataGrowthRates!CE5)</f>
        <v>0</v>
      </c>
      <c r="CG5" s="135">
        <f>IF(OR(DataGrowthRates!CF5=0,DataGrowthRates!CG5=0),"",DataGrowthRates!CG5-DataGrowthRates!CF5)</f>
        <v>0</v>
      </c>
      <c r="CH5" s="135" t="str">
        <f>IF(OR(DataGrowthRates!CG5=0,DataGrowthRates!CH5=0),"",DataGrowthRates!CH5-DataGrowthRates!CG5)</f>
        <v/>
      </c>
    </row>
    <row r="6" spans="1:86" x14ac:dyDescent="0.3">
      <c r="A6" s="4" t="s">
        <v>80</v>
      </c>
      <c r="C6" s="82"/>
      <c r="D6" s="136">
        <f>IF(OR(DataGrowthRates!C6=0,DataGrowthRates!D6=0),"",DataGrowthRates!D6-DataGrowthRates!C6)</f>
        <v>283.18292949711031</v>
      </c>
      <c r="E6" s="136">
        <f>IF(OR(DataGrowthRates!D6=0,DataGrowthRates!E6=0),"",DataGrowthRates!E6-DataGrowthRates!D6)</f>
        <v>0</v>
      </c>
      <c r="F6" s="136">
        <f>IF(OR(DataGrowthRates!E6=0,DataGrowthRates!F6=0),"",DataGrowthRates!F6-DataGrowthRates!E6)</f>
        <v>-209.42620603334217</v>
      </c>
      <c r="G6" s="136">
        <f>IF(OR(DataGrowthRates!F6=0,DataGrowthRates!G6=0),"",DataGrowthRates!G6-DataGrowthRates!F6)</f>
        <v>0</v>
      </c>
      <c r="H6" s="136">
        <f>IF(OR(DataGrowthRates!G6=0,DataGrowthRates!H6=0),"",DataGrowthRates!H6-DataGrowthRates!G6)</f>
        <v>-454.15970906774601</v>
      </c>
      <c r="I6" s="136">
        <f>IF(OR(DataGrowthRates!H6=0,DataGrowthRates!I6=0),"",DataGrowthRates!I6-DataGrowthRates!H6)</f>
        <v>0</v>
      </c>
      <c r="J6" s="136">
        <f>IF(OR(DataGrowthRates!I6=0,DataGrowthRates!J6=0),"",DataGrowthRates!J6-DataGrowthRates!I6)</f>
        <v>0</v>
      </c>
      <c r="K6" s="136">
        <f>IF(OR(DataGrowthRates!J6=0,DataGrowthRates!K6=0),"",DataGrowthRates!K6-DataGrowthRates!J6)</f>
        <v>-622.07897582014994</v>
      </c>
      <c r="L6" s="136">
        <f>IF(OR(DataGrowthRates!K6=0,DataGrowthRates!L6=0),"",DataGrowthRates!L6-DataGrowthRates!K6)</f>
        <v>-135.58599707300891</v>
      </c>
      <c r="M6" s="136">
        <f>IF(OR(DataGrowthRates!L6=0,DataGrowthRates!M6=0),"",DataGrowthRates!M6-DataGrowthRates!L6)</f>
        <v>0</v>
      </c>
      <c r="N6" s="136">
        <f>IF(OR(DataGrowthRates!M6=0,DataGrowthRates!N6=0),"",DataGrowthRates!N6-DataGrowthRates!M6)</f>
        <v>0</v>
      </c>
      <c r="O6" s="136">
        <f>IF(OR(DataGrowthRates!N6=0,DataGrowthRates!O6=0),"",DataGrowthRates!O6-DataGrowthRates!N6)</f>
        <v>0</v>
      </c>
      <c r="P6" s="136">
        <f>IF(OR(DataGrowthRates!O6=0,DataGrowthRates!P6=0),"",DataGrowthRates!P6-DataGrowthRates!O6)</f>
        <v>0</v>
      </c>
      <c r="Q6" s="136">
        <f>IF(OR(DataGrowthRates!P6=0,DataGrowthRates!Q6=0),"",DataGrowthRates!Q6-DataGrowthRates!P6)</f>
        <v>0</v>
      </c>
      <c r="R6" s="136">
        <f>IF(OR(DataGrowthRates!Q6=0,DataGrowthRates!R6=0),"",DataGrowthRates!R6-DataGrowthRates!Q6)</f>
        <v>0</v>
      </c>
      <c r="S6" s="136">
        <f>IF(OR(DataGrowthRates!R6=0,DataGrowthRates!S6=0),"",DataGrowthRates!S6-DataGrowthRates!R6)</f>
        <v>0</v>
      </c>
      <c r="T6" s="136">
        <f>IF(OR(DataGrowthRates!S6=0,DataGrowthRates!T6=0),"",DataGrowthRates!T6-DataGrowthRates!S6)</f>
        <v>-38.170905907216365</v>
      </c>
      <c r="U6" s="136">
        <f>IF(OR(DataGrowthRates!T6=0,DataGrowthRates!U6=0),"",DataGrowthRates!U6-DataGrowthRates!T6)</f>
        <v>0</v>
      </c>
      <c r="V6" s="136">
        <f>IF(OR(DataGrowthRates!U6=0,DataGrowthRates!V6=0),"",DataGrowthRates!V6-DataGrowthRates!U6)</f>
        <v>0</v>
      </c>
      <c r="W6" s="136">
        <f>IF(OR(DataGrowthRates!V6=0,DataGrowthRates!W6=0),"",DataGrowthRates!W6-DataGrowthRates!V6)</f>
        <v>0</v>
      </c>
      <c r="X6" s="136">
        <f>IF(OR(DataGrowthRates!W6=0,DataGrowthRates!X6=0),"",DataGrowthRates!X6-DataGrowthRates!W6)</f>
        <v>0</v>
      </c>
      <c r="Y6" s="136">
        <f>IF(OR(DataGrowthRates!X6=0,DataGrowthRates!Y6=0),"",DataGrowthRates!Y6-DataGrowthRates!X6)</f>
        <v>0</v>
      </c>
      <c r="Z6" s="136">
        <f>IF(OR(DataGrowthRates!Y6=0,DataGrowthRates!Z6=0),"",DataGrowthRates!Z6-DataGrowthRates!Y6)</f>
        <v>0</v>
      </c>
      <c r="AA6" s="136">
        <f>IF(OR(DataGrowthRates!Z6=0,DataGrowthRates!AA6=0),"",DataGrowthRates!AA6-DataGrowthRates!Z6)</f>
        <v>0</v>
      </c>
      <c r="AB6" s="136">
        <f>IF(OR(DataGrowthRates!AA6=0,DataGrowthRates!AB6=0),"",DataGrowthRates!AB6-DataGrowthRates!AA6)</f>
        <v>7.4469317492912523E-2</v>
      </c>
      <c r="AC6" s="136">
        <f>IF(OR(DataGrowthRates!AB6=0,DataGrowthRates!AC6=0),"",DataGrowthRates!AC6-DataGrowthRates!AB6)</f>
        <v>0</v>
      </c>
      <c r="AD6" s="136">
        <f>IF(OR(DataGrowthRates!AC6=0,DataGrowthRates!AD6=0),"",DataGrowthRates!AD6-DataGrowthRates!AC6)</f>
        <v>0</v>
      </c>
      <c r="AE6" s="136">
        <f>IF(OR(DataGrowthRates!AD6=0,DataGrowthRates!AE6=0),"",DataGrowthRates!AE6-DataGrowthRates!AD6)</f>
        <v>0</v>
      </c>
      <c r="AF6" s="136">
        <f>IF(OR(DataGrowthRates!AE6=0,DataGrowthRates!AF6=0),"",DataGrowthRates!AF6-DataGrowthRates!AE6)</f>
        <v>0</v>
      </c>
      <c r="AG6" s="136">
        <f>IF(OR(DataGrowthRates!AF6=0,DataGrowthRates!AG6=0),"",DataGrowthRates!AG6-DataGrowthRates!AF6)</f>
        <v>0</v>
      </c>
      <c r="AH6" s="136">
        <f>IF(OR(DataGrowthRates!AG6=0,DataGrowthRates!AH6=0),"",DataGrowthRates!AH6-DataGrowthRates!AG6)</f>
        <v>0</v>
      </c>
      <c r="AI6" s="136">
        <f>IF(OR(DataGrowthRates!AH6=0,DataGrowthRates!AI6=0),"",DataGrowthRates!AI6-DataGrowthRates!AH6)</f>
        <v>0</v>
      </c>
      <c r="AJ6" s="136">
        <f>IF(OR(DataGrowthRates!AI6=0,DataGrowthRates!AJ6=0),"",DataGrowthRates!AJ6-DataGrowthRates!AI6)</f>
        <v>0</v>
      </c>
      <c r="AK6" s="136">
        <f>IF(OR(DataGrowthRates!AJ6=0,DataGrowthRates!AK6=0),"",DataGrowthRates!AK6-DataGrowthRates!AJ6)</f>
        <v>0</v>
      </c>
      <c r="AL6" s="136">
        <f>IF(OR(DataGrowthRates!AK6=0,DataGrowthRates!AL6=0),"",DataGrowthRates!AL6-DataGrowthRates!AK6)</f>
        <v>0</v>
      </c>
      <c r="AM6" s="136">
        <f>IF(OR(DataGrowthRates!AL6=0,DataGrowthRates!AM6=0),"",DataGrowthRates!AM6-DataGrowthRates!AL6)</f>
        <v>0</v>
      </c>
      <c r="AN6" s="136">
        <f>IF(OR(DataGrowthRates!AM6=0,DataGrowthRates!AN6=0),"",DataGrowthRates!AN6-DataGrowthRates!AM6)</f>
        <v>0</v>
      </c>
      <c r="AO6" s="136">
        <f>IF(OR(DataGrowthRates!AN6=0,DataGrowthRates!AO6=0),"",DataGrowthRates!AO6-DataGrowthRates!AN6)</f>
        <v>0</v>
      </c>
      <c r="AP6" s="136">
        <f>IF(OR(DataGrowthRates!AO6=0,DataGrowthRates!AP6=0),"",DataGrowthRates!AP6-DataGrowthRates!AO6)</f>
        <v>0</v>
      </c>
      <c r="AQ6" s="136">
        <f>IF(OR(DataGrowthRates!AP6=0,DataGrowthRates!AQ6=0),"",DataGrowthRates!AQ6-DataGrowthRates!AP6)</f>
        <v>0</v>
      </c>
      <c r="AR6" s="136">
        <f>IF(OR(DataGrowthRates!AQ6=0,DataGrowthRates!AR6=0),"",DataGrowthRates!AR6-DataGrowthRates!AQ6)</f>
        <v>0</v>
      </c>
      <c r="AS6" s="136">
        <f>IF(OR(DataGrowthRates!AR6=0,DataGrowthRates!AS6=0),"",DataGrowthRates!AS6-DataGrowthRates!AR6)</f>
        <v>0</v>
      </c>
      <c r="AT6" s="136">
        <f>IF(OR(DataGrowthRates!AS6=0,DataGrowthRates!AT6=0),"",DataGrowthRates!AT6-DataGrowthRates!AS6)</f>
        <v>0</v>
      </c>
      <c r="AU6" s="136">
        <f>IF(OR(DataGrowthRates!AT6=0,DataGrowthRates!AU6=0),"",DataGrowthRates!AU6-DataGrowthRates!AT6)</f>
        <v>0</v>
      </c>
      <c r="AV6" s="136">
        <f>IF(OR(DataGrowthRates!AU6=0,DataGrowthRates!AV6=0),"",DataGrowthRates!AV6-DataGrowthRates!AU6)</f>
        <v>0</v>
      </c>
      <c r="AW6" s="136">
        <f>IF(OR(DataGrowthRates!AV6=0,DataGrowthRates!AW6=0),"",DataGrowthRates!AW6-DataGrowthRates!AV6)</f>
        <v>0</v>
      </c>
      <c r="AX6" s="136">
        <f>IF(OR(DataGrowthRates!AW6=0,DataGrowthRates!AX6=0),"",DataGrowthRates!AX6-DataGrowthRates!AW6)</f>
        <v>0</v>
      </c>
      <c r="AY6" s="136">
        <f>IF(OR(DataGrowthRates!AX6=0,DataGrowthRates!AY6=0),"",DataGrowthRates!AY6-DataGrowthRates!AX6)</f>
        <v>0</v>
      </c>
      <c r="AZ6" s="136">
        <f>IF(OR(DataGrowthRates!AY6=0,DataGrowthRates!AZ6=0),"",DataGrowthRates!AZ6-DataGrowthRates!AY6)</f>
        <v>0</v>
      </c>
      <c r="BA6" s="136">
        <f>IF(OR(DataGrowthRates!AZ6=0,DataGrowthRates!BA6=0),"",DataGrowthRates!BA6-DataGrowthRates!AZ6)</f>
        <v>0</v>
      </c>
      <c r="BB6" s="136">
        <f>IF(OR(DataGrowthRates!BA6=0,DataGrowthRates!BB6=0),"",DataGrowthRates!BB6-DataGrowthRates!BA6)</f>
        <v>0</v>
      </c>
      <c r="BC6" s="136">
        <f>IF(OR(DataGrowthRates!BB6=0,DataGrowthRates!BC6=0),"",DataGrowthRates!BC6-DataGrowthRates!BB6)</f>
        <v>0</v>
      </c>
      <c r="BD6" s="136">
        <f>IF(OR(DataGrowthRates!BC6=0,DataGrowthRates!BD6=0),"",DataGrowthRates!BD6-DataGrowthRates!BC6)</f>
        <v>0</v>
      </c>
      <c r="BE6" s="136">
        <f>IF(OR(DataGrowthRates!BD6=0,DataGrowthRates!BE6=0),"",DataGrowthRates!BE6-DataGrowthRates!BD6)</f>
        <v>0</v>
      </c>
      <c r="BF6" s="136">
        <f>IF(OR(DataGrowthRates!BE6=0,DataGrowthRates!BF6=0),"",DataGrowthRates!BF6-DataGrowthRates!BE6)</f>
        <v>0</v>
      </c>
      <c r="BG6" s="136">
        <f>IF(OR(DataGrowthRates!BF6=0,DataGrowthRates!BG6=0),"",DataGrowthRates!BG6-DataGrowthRates!BF6)</f>
        <v>0</v>
      </c>
      <c r="BH6" s="136">
        <f>IF(OR(DataGrowthRates!BG6=0,DataGrowthRates!BH6=0),"",DataGrowthRates!BH6-DataGrowthRates!BG6)</f>
        <v>0</v>
      </c>
      <c r="BI6" s="136">
        <f>IF(OR(DataGrowthRates!BH6=0,DataGrowthRates!BI6=0),"",DataGrowthRates!BI6-DataGrowthRates!BH6)</f>
        <v>0</v>
      </c>
      <c r="BJ6" s="136">
        <f>IF(OR(DataGrowthRates!BI6=0,DataGrowthRates!BJ6=0),"",DataGrowthRates!BJ6-DataGrowthRates!BI6)</f>
        <v>0</v>
      </c>
      <c r="BK6" s="136">
        <f>IF(OR(DataGrowthRates!BJ6=0,DataGrowthRates!BK6=0),"",DataGrowthRates!BK6-DataGrowthRates!BJ6)</f>
        <v>0</v>
      </c>
      <c r="BL6" s="136">
        <f>IF(OR(DataGrowthRates!BK6=0,DataGrowthRates!BL6=0),"",DataGrowthRates!BL6-DataGrowthRates!BK6)</f>
        <v>0</v>
      </c>
      <c r="BM6" s="136">
        <f>IF(OR(DataGrowthRates!BL6=0,DataGrowthRates!BM6=0),"",DataGrowthRates!BM6-DataGrowthRates!BL6)</f>
        <v>0</v>
      </c>
      <c r="BN6" s="136">
        <f>IF(OR(DataGrowthRates!BM6=0,DataGrowthRates!BN6=0),"",DataGrowthRates!BN6-DataGrowthRates!BM6)</f>
        <v>1.3667128441738896E-3</v>
      </c>
      <c r="BO6" s="136">
        <f>IF(OR(DataGrowthRates!BN6=0,DataGrowthRates!BO6=0),"",DataGrowthRates!BO6-DataGrowthRates!BN6)</f>
        <v>0</v>
      </c>
      <c r="BP6" s="136">
        <f>IF(OR(DataGrowthRates!BO6=0,DataGrowthRates!BP6=0),"",DataGrowthRates!BP6-DataGrowthRates!BO6)</f>
        <v>0</v>
      </c>
      <c r="BQ6" s="136">
        <f>IF(OR(DataGrowthRates!BP6=0,DataGrowthRates!BQ6=0),"",DataGrowthRates!BQ6-DataGrowthRates!BP6)</f>
        <v>0</v>
      </c>
      <c r="BR6" s="136">
        <f>IF(OR(DataGrowthRates!BQ6=0,DataGrowthRates!BR6=0),"",DataGrowthRates!BR6-DataGrowthRates!BQ6)</f>
        <v>0</v>
      </c>
      <c r="BS6" s="136">
        <f>IF(OR(DataGrowthRates!BR6=0,DataGrowthRates!BS6=0),"",DataGrowthRates!BS6-DataGrowthRates!BR6)</f>
        <v>0</v>
      </c>
      <c r="BT6" s="136">
        <f>IF(OR(DataGrowthRates!BS6=0,DataGrowthRates!BT6=0),"",DataGrowthRates!BT6-DataGrowthRates!BS6)</f>
        <v>0</v>
      </c>
      <c r="BU6" s="136">
        <f>IF(OR(DataGrowthRates!BT6=0,DataGrowthRates!BU6=0),"",DataGrowthRates!BU6-DataGrowthRates!BT6)</f>
        <v>0</v>
      </c>
      <c r="BV6" s="136">
        <f>IF(OR(DataGrowthRates!BU6=0,DataGrowthRates!BV6=0),"",DataGrowthRates!BV6-DataGrowthRates!BU6)</f>
        <v>0</v>
      </c>
      <c r="BW6" s="136">
        <f>IF(OR(DataGrowthRates!BV6=0,DataGrowthRates!BW6=0),"",DataGrowthRates!BW6-DataGrowthRates!BV6)</f>
        <v>0</v>
      </c>
      <c r="BX6" s="136">
        <f>IF(OR(DataGrowthRates!BW6=0,DataGrowthRates!BX6=0),"",DataGrowthRates!BX6-DataGrowthRates!BW6)</f>
        <v>0</v>
      </c>
      <c r="BY6" s="136">
        <f>IF(OR(DataGrowthRates!BX6=0,DataGrowthRates!BY6=0),"",DataGrowthRates!BY6-DataGrowthRates!BX6)</f>
        <v>0</v>
      </c>
      <c r="BZ6" s="136">
        <f>IF(OR(DataGrowthRates!BY6=0,DataGrowthRates!BZ6=0),"",DataGrowthRates!BZ6-DataGrowthRates!BY6)</f>
        <v>0</v>
      </c>
      <c r="CA6" s="136">
        <f>IF(OR(DataGrowthRates!BZ6=0,DataGrowthRates!CA6=0),"",DataGrowthRates!CA6-DataGrowthRates!BZ6)</f>
        <v>0</v>
      </c>
      <c r="CB6" s="136">
        <f>IF(OR(DataGrowthRates!CA6=0,DataGrowthRates!CB6=0),"",DataGrowthRates!CB6-DataGrowthRates!CA6)</f>
        <v>0</v>
      </c>
      <c r="CC6" s="136">
        <f>IF(OR(DataGrowthRates!CB6=0,DataGrowthRates!CC6=0),"",DataGrowthRates!CC6-DataGrowthRates!CB6)</f>
        <v>0</v>
      </c>
      <c r="CD6" s="136">
        <f>IF(OR(DataGrowthRates!CC6=0,DataGrowthRates!CD6=0),"",DataGrowthRates!CD6-DataGrowthRates!CC6)</f>
        <v>0</v>
      </c>
      <c r="CE6" s="136">
        <f>IF(OR(DataGrowthRates!CD6=0,DataGrowthRates!CE6=0),"",DataGrowthRates!CE6-DataGrowthRates!CD6)</f>
        <v>0</v>
      </c>
      <c r="CF6" s="136">
        <f>IF(OR(DataGrowthRates!CE6=0,DataGrowthRates!CF6=0),"",DataGrowthRates!CF6-DataGrowthRates!CE6)</f>
        <v>0</v>
      </c>
      <c r="CG6" s="136">
        <f>IF(OR(DataGrowthRates!CF6=0,DataGrowthRates!CG6=0),"",DataGrowthRates!CG6-DataGrowthRates!CF6)</f>
        <v>0</v>
      </c>
      <c r="CH6" s="136" t="str">
        <f>IF(OR(DataGrowthRates!CG6=0,DataGrowthRates!CH6=0),"",DataGrowthRates!CH6-DataGrowthRates!CG6)</f>
        <v/>
      </c>
    </row>
    <row r="7" spans="1:86" x14ac:dyDescent="0.3">
      <c r="A7" s="4" t="s">
        <v>81</v>
      </c>
      <c r="C7" s="82"/>
      <c r="D7" s="136">
        <f>IF(OR(DataGrowthRates!C7=0,DataGrowthRates!D7=0),"",DataGrowthRates!D7-DataGrowthRates!C7)</f>
        <v>-21.41818971446628</v>
      </c>
      <c r="E7" s="136">
        <f>IF(OR(DataGrowthRates!D7=0,DataGrowthRates!E7=0),"",DataGrowthRates!E7-DataGrowthRates!D7)</f>
        <v>0</v>
      </c>
      <c r="F7" s="136">
        <f>IF(OR(DataGrowthRates!E7=0,DataGrowthRates!F7=0),"",DataGrowthRates!F7-DataGrowthRates!E7)</f>
        <v>-247.54110242590832</v>
      </c>
      <c r="G7" s="136">
        <f>IF(OR(DataGrowthRates!F7=0,DataGrowthRates!G7=0),"",DataGrowthRates!G7-DataGrowthRates!F7)</f>
        <v>0</v>
      </c>
      <c r="H7" s="136">
        <f>IF(OR(DataGrowthRates!G7=0,DataGrowthRates!H7=0),"",DataGrowthRates!H7-DataGrowthRates!G7)</f>
        <v>-88.143387967676972</v>
      </c>
      <c r="I7" s="136">
        <f>IF(OR(DataGrowthRates!H7=0,DataGrowthRates!I7=0),"",DataGrowthRates!I7-DataGrowthRates!H7)</f>
        <v>0</v>
      </c>
      <c r="J7" s="136">
        <f>IF(OR(DataGrowthRates!I7=0,DataGrowthRates!J7=0),"",DataGrowthRates!J7-DataGrowthRates!I7)</f>
        <v>0</v>
      </c>
      <c r="K7" s="136">
        <f>IF(OR(DataGrowthRates!J7=0,DataGrowthRates!K7=0),"",DataGrowthRates!K7-DataGrowthRates!J7)</f>
        <v>-759.97400712739181</v>
      </c>
      <c r="L7" s="136">
        <f>IF(OR(DataGrowthRates!K7=0,DataGrowthRates!L7=0),"",DataGrowthRates!L7-DataGrowthRates!K7)</f>
        <v>-130.34450677089626</v>
      </c>
      <c r="M7" s="136">
        <f>IF(OR(DataGrowthRates!L7=0,DataGrowthRates!M7=0),"",DataGrowthRates!M7-DataGrowthRates!L7)</f>
        <v>0</v>
      </c>
      <c r="N7" s="136">
        <f>IF(OR(DataGrowthRates!M7=0,DataGrowthRates!N7=0),"",DataGrowthRates!N7-DataGrowthRates!M7)</f>
        <v>0</v>
      </c>
      <c r="O7" s="136">
        <f>IF(OR(DataGrowthRates!N7=0,DataGrowthRates!O7=0),"",DataGrowthRates!O7-DataGrowthRates!N7)</f>
        <v>0</v>
      </c>
      <c r="P7" s="136">
        <f>IF(OR(DataGrowthRates!O7=0,DataGrowthRates!P7=0),"",DataGrowthRates!P7-DataGrowthRates!O7)</f>
        <v>0</v>
      </c>
      <c r="Q7" s="136">
        <f>IF(OR(DataGrowthRates!P7=0,DataGrowthRates!Q7=0),"",DataGrowthRates!Q7-DataGrowthRates!P7)</f>
        <v>0</v>
      </c>
      <c r="R7" s="136">
        <f>IF(OR(DataGrowthRates!Q7=0,DataGrowthRates!R7=0),"",DataGrowthRates!R7-DataGrowthRates!Q7)</f>
        <v>0</v>
      </c>
      <c r="S7" s="136">
        <f>IF(OR(DataGrowthRates!R7=0,DataGrowthRates!S7=0),"",DataGrowthRates!S7-DataGrowthRates!R7)</f>
        <v>0</v>
      </c>
      <c r="T7" s="136">
        <f>IF(OR(DataGrowthRates!S7=0,DataGrowthRates!T7=0),"",DataGrowthRates!T7-DataGrowthRates!S7)</f>
        <v>-20.39571835307288</v>
      </c>
      <c r="U7" s="136">
        <f>IF(OR(DataGrowthRates!T7=0,DataGrowthRates!U7=0),"",DataGrowthRates!U7-DataGrowthRates!T7)</f>
        <v>0</v>
      </c>
      <c r="V7" s="136">
        <f>IF(OR(DataGrowthRates!U7=0,DataGrowthRates!V7=0),"",DataGrowthRates!V7-DataGrowthRates!U7)</f>
        <v>0</v>
      </c>
      <c r="W7" s="136">
        <f>IF(OR(DataGrowthRates!V7=0,DataGrowthRates!W7=0),"",DataGrowthRates!W7-DataGrowthRates!V7)</f>
        <v>0</v>
      </c>
      <c r="X7" s="136">
        <f>IF(OR(DataGrowthRates!W7=0,DataGrowthRates!X7=0),"",DataGrowthRates!X7-DataGrowthRates!W7)</f>
        <v>0</v>
      </c>
      <c r="Y7" s="136">
        <f>IF(OR(DataGrowthRates!X7=0,DataGrowthRates!Y7=0),"",DataGrowthRates!Y7-DataGrowthRates!X7)</f>
        <v>0</v>
      </c>
      <c r="Z7" s="136">
        <f>IF(OR(DataGrowthRates!Y7=0,DataGrowthRates!Z7=0),"",DataGrowthRates!Z7-DataGrowthRates!Y7)</f>
        <v>0</v>
      </c>
      <c r="AA7" s="136">
        <f>IF(OR(DataGrowthRates!Z7=0,DataGrowthRates!AA7=0),"",DataGrowthRates!AA7-DataGrowthRates!Z7)</f>
        <v>0</v>
      </c>
      <c r="AB7" s="136">
        <f>IF(OR(DataGrowthRates!AA7=0,DataGrowthRates!AB7=0),"",DataGrowthRates!AB7-DataGrowthRates!AA7)</f>
        <v>0.19121167517732829</v>
      </c>
      <c r="AC7" s="136">
        <f>IF(OR(DataGrowthRates!AB7=0,DataGrowthRates!AC7=0),"",DataGrowthRates!AC7-DataGrowthRates!AB7)</f>
        <v>0</v>
      </c>
      <c r="AD7" s="136">
        <f>IF(OR(DataGrowthRates!AC7=0,DataGrowthRates!AD7=0),"",DataGrowthRates!AD7-DataGrowthRates!AC7)</f>
        <v>0</v>
      </c>
      <c r="AE7" s="136">
        <f>IF(OR(DataGrowthRates!AD7=0,DataGrowthRates!AE7=0),"",DataGrowthRates!AE7-DataGrowthRates!AD7)</f>
        <v>0</v>
      </c>
      <c r="AF7" s="136">
        <f>IF(OR(DataGrowthRates!AE7=0,DataGrowthRates!AF7=0),"",DataGrowthRates!AF7-DataGrowthRates!AE7)</f>
        <v>0</v>
      </c>
      <c r="AG7" s="136">
        <f>IF(OR(DataGrowthRates!AF7=0,DataGrowthRates!AG7=0),"",DataGrowthRates!AG7-DataGrowthRates!AF7)</f>
        <v>0</v>
      </c>
      <c r="AH7" s="136">
        <f>IF(OR(DataGrowthRates!AG7=0,DataGrowthRates!AH7=0),"",DataGrowthRates!AH7-DataGrowthRates!AG7)</f>
        <v>0</v>
      </c>
      <c r="AI7" s="136">
        <f>IF(OR(DataGrowthRates!AH7=0,DataGrowthRates!AI7=0),"",DataGrowthRates!AI7-DataGrowthRates!AH7)</f>
        <v>0</v>
      </c>
      <c r="AJ7" s="136">
        <f>IF(OR(DataGrowthRates!AI7=0,DataGrowthRates!AJ7=0),"",DataGrowthRates!AJ7-DataGrowthRates!AI7)</f>
        <v>0</v>
      </c>
      <c r="AK7" s="136">
        <f>IF(OR(DataGrowthRates!AJ7=0,DataGrowthRates!AK7=0),"",DataGrowthRates!AK7-DataGrowthRates!AJ7)</f>
        <v>0</v>
      </c>
      <c r="AL7" s="136">
        <f>IF(OR(DataGrowthRates!AK7=0,DataGrowthRates!AL7=0),"",DataGrowthRates!AL7-DataGrowthRates!AK7)</f>
        <v>0</v>
      </c>
      <c r="AM7" s="136">
        <f>IF(OR(DataGrowthRates!AL7=0,DataGrowthRates!AM7=0),"",DataGrowthRates!AM7-DataGrowthRates!AL7)</f>
        <v>0</v>
      </c>
      <c r="AN7" s="136">
        <f>IF(OR(DataGrowthRates!AM7=0,DataGrowthRates!AN7=0),"",DataGrowthRates!AN7-DataGrowthRates!AM7)</f>
        <v>0</v>
      </c>
      <c r="AO7" s="136">
        <f>IF(OR(DataGrowthRates!AN7=0,DataGrowthRates!AO7=0),"",DataGrowthRates!AO7-DataGrowthRates!AN7)</f>
        <v>0</v>
      </c>
      <c r="AP7" s="136">
        <f>IF(OR(DataGrowthRates!AO7=0,DataGrowthRates!AP7=0),"",DataGrowthRates!AP7-DataGrowthRates!AO7)</f>
        <v>0</v>
      </c>
      <c r="AQ7" s="136">
        <f>IF(OR(DataGrowthRates!AP7=0,DataGrowthRates!AQ7=0),"",DataGrowthRates!AQ7-DataGrowthRates!AP7)</f>
        <v>0</v>
      </c>
      <c r="AR7" s="136">
        <f>IF(OR(DataGrowthRates!AQ7=0,DataGrowthRates!AR7=0),"",DataGrowthRates!AR7-DataGrowthRates!AQ7)</f>
        <v>0</v>
      </c>
      <c r="AS7" s="136">
        <f>IF(OR(DataGrowthRates!AR7=0,DataGrowthRates!AS7=0),"",DataGrowthRates!AS7-DataGrowthRates!AR7)</f>
        <v>0</v>
      </c>
      <c r="AT7" s="136">
        <f>IF(OR(DataGrowthRates!AS7=0,DataGrowthRates!AT7=0),"",DataGrowthRates!AT7-DataGrowthRates!AS7)</f>
        <v>0</v>
      </c>
      <c r="AU7" s="136">
        <f>IF(OR(DataGrowthRates!AT7=0,DataGrowthRates!AU7=0),"",DataGrowthRates!AU7-DataGrowthRates!AT7)</f>
        <v>0</v>
      </c>
      <c r="AV7" s="136">
        <f>IF(OR(DataGrowthRates!AU7=0,DataGrowthRates!AV7=0),"",DataGrowthRates!AV7-DataGrowthRates!AU7)</f>
        <v>0</v>
      </c>
      <c r="AW7" s="136">
        <f>IF(OR(DataGrowthRates!AV7=0,DataGrowthRates!AW7=0),"",DataGrowthRates!AW7-DataGrowthRates!AV7)</f>
        <v>0</v>
      </c>
      <c r="AX7" s="136">
        <f>IF(OR(DataGrowthRates!AW7=0,DataGrowthRates!AX7=0),"",DataGrowthRates!AX7-DataGrowthRates!AW7)</f>
        <v>0</v>
      </c>
      <c r="AY7" s="136">
        <f>IF(OR(DataGrowthRates!AX7=0,DataGrowthRates!AY7=0),"",DataGrowthRates!AY7-DataGrowthRates!AX7)</f>
        <v>0</v>
      </c>
      <c r="AZ7" s="136">
        <f>IF(OR(DataGrowthRates!AY7=0,DataGrowthRates!AZ7=0),"",DataGrowthRates!AZ7-DataGrowthRates!AY7)</f>
        <v>0</v>
      </c>
      <c r="BA7" s="136">
        <f>IF(OR(DataGrowthRates!AZ7=0,DataGrowthRates!BA7=0),"",DataGrowthRates!BA7-DataGrowthRates!AZ7)</f>
        <v>0</v>
      </c>
      <c r="BB7" s="136">
        <f>IF(OR(DataGrowthRates!BA7=0,DataGrowthRates!BB7=0),"",DataGrowthRates!BB7-DataGrowthRates!BA7)</f>
        <v>0</v>
      </c>
      <c r="BC7" s="136">
        <f>IF(OR(DataGrowthRates!BB7=0,DataGrowthRates!BC7=0),"",DataGrowthRates!BC7-DataGrowthRates!BB7)</f>
        <v>0</v>
      </c>
      <c r="BD7" s="136">
        <f>IF(OR(DataGrowthRates!BC7=0,DataGrowthRates!BD7=0),"",DataGrowthRates!BD7-DataGrowthRates!BC7)</f>
        <v>0</v>
      </c>
      <c r="BE7" s="136">
        <f>IF(OR(DataGrowthRates!BD7=0,DataGrowthRates!BE7=0),"",DataGrowthRates!BE7-DataGrowthRates!BD7)</f>
        <v>0</v>
      </c>
      <c r="BF7" s="136">
        <f>IF(OR(DataGrowthRates!BE7=0,DataGrowthRates!BF7=0),"",DataGrowthRates!BF7-DataGrowthRates!BE7)</f>
        <v>0</v>
      </c>
      <c r="BG7" s="136">
        <f>IF(OR(DataGrowthRates!BF7=0,DataGrowthRates!BG7=0),"",DataGrowthRates!BG7-DataGrowthRates!BF7)</f>
        <v>0</v>
      </c>
      <c r="BH7" s="136">
        <f>IF(OR(DataGrowthRates!BG7=0,DataGrowthRates!BH7=0),"",DataGrowthRates!BH7-DataGrowthRates!BG7)</f>
        <v>0</v>
      </c>
      <c r="BI7" s="136">
        <f>IF(OR(DataGrowthRates!BH7=0,DataGrowthRates!BI7=0),"",DataGrowthRates!BI7-DataGrowthRates!BH7)</f>
        <v>0</v>
      </c>
      <c r="BJ7" s="136">
        <f>IF(OR(DataGrowthRates!BI7=0,DataGrowthRates!BJ7=0),"",DataGrowthRates!BJ7-DataGrowthRates!BI7)</f>
        <v>0</v>
      </c>
      <c r="BK7" s="136">
        <f>IF(OR(DataGrowthRates!BJ7=0,DataGrowthRates!BK7=0),"",DataGrowthRates!BK7-DataGrowthRates!BJ7)</f>
        <v>0</v>
      </c>
      <c r="BL7" s="136">
        <f>IF(OR(DataGrowthRates!BK7=0,DataGrowthRates!BL7=0),"",DataGrowthRates!BL7-DataGrowthRates!BK7)</f>
        <v>0</v>
      </c>
      <c r="BM7" s="136">
        <f>IF(OR(DataGrowthRates!BL7=0,DataGrowthRates!BM7=0),"",DataGrowthRates!BM7-DataGrowthRates!BL7)</f>
        <v>0</v>
      </c>
      <c r="BN7" s="136">
        <f>IF(OR(DataGrowthRates!BM7=0,DataGrowthRates!BN7=0),"",DataGrowthRates!BN7-DataGrowthRates!BM7)</f>
        <v>-3.9050536943250336E-3</v>
      </c>
      <c r="BO7" s="136">
        <f>IF(OR(DataGrowthRates!BN7=0,DataGrowthRates!BO7=0),"",DataGrowthRates!BO7-DataGrowthRates!BN7)</f>
        <v>0</v>
      </c>
      <c r="BP7" s="136">
        <f>IF(OR(DataGrowthRates!BO7=0,DataGrowthRates!BP7=0),"",DataGrowthRates!BP7-DataGrowthRates!BO7)</f>
        <v>0</v>
      </c>
      <c r="BQ7" s="136">
        <f>IF(OR(DataGrowthRates!BP7=0,DataGrowthRates!BQ7=0),"",DataGrowthRates!BQ7-DataGrowthRates!BP7)</f>
        <v>0</v>
      </c>
      <c r="BR7" s="136">
        <f>IF(OR(DataGrowthRates!BQ7=0,DataGrowthRates!BR7=0),"",DataGrowthRates!BR7-DataGrowthRates!BQ7)</f>
        <v>0</v>
      </c>
      <c r="BS7" s="136">
        <f>IF(OR(DataGrowthRates!BR7=0,DataGrowthRates!BS7=0),"",DataGrowthRates!BS7-DataGrowthRates!BR7)</f>
        <v>0</v>
      </c>
      <c r="BT7" s="136">
        <f>IF(OR(DataGrowthRates!BS7=0,DataGrowthRates!BT7=0),"",DataGrowthRates!BT7-DataGrowthRates!BS7)</f>
        <v>0</v>
      </c>
      <c r="BU7" s="136">
        <f>IF(OR(DataGrowthRates!BT7=0,DataGrowthRates!BU7=0),"",DataGrowthRates!BU7-DataGrowthRates!BT7)</f>
        <v>0</v>
      </c>
      <c r="BV7" s="136">
        <f>IF(OR(DataGrowthRates!BU7=0,DataGrowthRates!BV7=0),"",DataGrowthRates!BV7-DataGrowthRates!BU7)</f>
        <v>0</v>
      </c>
      <c r="BW7" s="136">
        <f>IF(OR(DataGrowthRates!BV7=0,DataGrowthRates!BW7=0),"",DataGrowthRates!BW7-DataGrowthRates!BV7)</f>
        <v>0</v>
      </c>
      <c r="BX7" s="136">
        <f>IF(OR(DataGrowthRates!BW7=0,DataGrowthRates!BX7=0),"",DataGrowthRates!BX7-DataGrowthRates!BW7)</f>
        <v>0</v>
      </c>
      <c r="BY7" s="136">
        <f>IF(OR(DataGrowthRates!BX7=0,DataGrowthRates!BY7=0),"",DataGrowthRates!BY7-DataGrowthRates!BX7)</f>
        <v>0</v>
      </c>
      <c r="BZ7" s="136">
        <f>IF(OR(DataGrowthRates!BY7=0,DataGrowthRates!BZ7=0),"",DataGrowthRates!BZ7-DataGrowthRates!BY7)</f>
        <v>0</v>
      </c>
      <c r="CA7" s="136">
        <f>IF(OR(DataGrowthRates!BZ7=0,DataGrowthRates!CA7=0),"",DataGrowthRates!CA7-DataGrowthRates!BZ7)</f>
        <v>0</v>
      </c>
      <c r="CB7" s="136">
        <f>IF(OR(DataGrowthRates!CA7=0,DataGrowthRates!CB7=0),"",DataGrowthRates!CB7-DataGrowthRates!CA7)</f>
        <v>0</v>
      </c>
      <c r="CC7" s="136">
        <f>IF(OR(DataGrowthRates!CB7=0,DataGrowthRates!CC7=0),"",DataGrowthRates!CC7-DataGrowthRates!CB7)</f>
        <v>0</v>
      </c>
      <c r="CD7" s="136">
        <f>IF(OR(DataGrowthRates!CC7=0,DataGrowthRates!CD7=0),"",DataGrowthRates!CD7-DataGrowthRates!CC7)</f>
        <v>0</v>
      </c>
      <c r="CE7" s="136">
        <f>IF(OR(DataGrowthRates!CD7=0,DataGrowthRates!CE7=0),"",DataGrowthRates!CE7-DataGrowthRates!CD7)</f>
        <v>0</v>
      </c>
      <c r="CF7" s="136">
        <f>IF(OR(DataGrowthRates!CE7=0,DataGrowthRates!CF7=0),"",DataGrowthRates!CF7-DataGrowthRates!CE7)</f>
        <v>0</v>
      </c>
      <c r="CG7" s="136">
        <f>IF(OR(DataGrowthRates!CF7=0,DataGrowthRates!CG7=0),"",DataGrowthRates!CG7-DataGrowthRates!CF7)</f>
        <v>0</v>
      </c>
      <c r="CH7" s="136" t="str">
        <f>IF(OR(DataGrowthRates!CG7=0,DataGrowthRates!CH7=0),"",DataGrowthRates!CH7-DataGrowthRates!CG7)</f>
        <v/>
      </c>
    </row>
    <row r="8" spans="1:86" x14ac:dyDescent="0.3">
      <c r="A8" s="64" t="s">
        <v>82</v>
      </c>
      <c r="B8" s="6"/>
      <c r="C8" s="83"/>
      <c r="D8" s="137">
        <f>IF(OR(DataGrowthRates!C8=0,DataGrowthRates!D8=0),"",DataGrowthRates!D8-DataGrowthRates!C8)</f>
        <v>218.51692702644505</v>
      </c>
      <c r="E8" s="137">
        <f>IF(OR(DataGrowthRates!D8=0,DataGrowthRates!E8=0),"",DataGrowthRates!E8-DataGrowthRates!D8)</f>
        <v>0</v>
      </c>
      <c r="F8" s="137">
        <f>IF(OR(DataGrowthRates!E8=0,DataGrowthRates!F8=0),"",DataGrowthRates!F8-DataGrowthRates!E8)</f>
        <v>232.47405956019065</v>
      </c>
      <c r="G8" s="137">
        <f>IF(OR(DataGrowthRates!F8=0,DataGrowthRates!G8=0),"",DataGrowthRates!G8-DataGrowthRates!F8)</f>
        <v>0</v>
      </c>
      <c r="H8" s="137">
        <f>IF(OR(DataGrowthRates!G8=0,DataGrowthRates!H8=0),"",DataGrowthRates!H8-DataGrowthRates!G8)</f>
        <v>-649.24856426562474</v>
      </c>
      <c r="I8" s="137">
        <f>IF(OR(DataGrowthRates!H8=0,DataGrowthRates!I8=0),"",DataGrowthRates!I8-DataGrowthRates!H8)</f>
        <v>0</v>
      </c>
      <c r="J8" s="137">
        <f>IF(OR(DataGrowthRates!I8=0,DataGrowthRates!J8=0),"",DataGrowthRates!J8-DataGrowthRates!I8)</f>
        <v>0</v>
      </c>
      <c r="K8" s="137">
        <f>IF(OR(DataGrowthRates!J8=0,DataGrowthRates!K8=0),"",DataGrowthRates!K8-DataGrowthRates!J8)</f>
        <v>629.37854653451359</v>
      </c>
      <c r="L8" s="137">
        <f>IF(OR(DataGrowthRates!K8=0,DataGrowthRates!L8=0),"",DataGrowthRates!L8-DataGrowthRates!K8)</f>
        <v>91.506537464229041</v>
      </c>
      <c r="M8" s="137">
        <f>IF(OR(DataGrowthRates!L8=0,DataGrowthRates!M8=0),"",DataGrowthRates!M8-DataGrowthRates!L8)</f>
        <v>0</v>
      </c>
      <c r="N8" s="137">
        <f>IF(OR(DataGrowthRates!M8=0,DataGrowthRates!N8=0),"",DataGrowthRates!N8-DataGrowthRates!M8)</f>
        <v>0</v>
      </c>
      <c r="O8" s="137">
        <f>IF(OR(DataGrowthRates!N8=0,DataGrowthRates!O8=0),"",DataGrowthRates!O8-DataGrowthRates!N8)</f>
        <v>0</v>
      </c>
      <c r="P8" s="137">
        <f>IF(OR(DataGrowthRates!O8=0,DataGrowthRates!P8=0),"",DataGrowthRates!P8-DataGrowthRates!O8)</f>
        <v>0</v>
      </c>
      <c r="Q8" s="137">
        <f>IF(OR(DataGrowthRates!P8=0,DataGrowthRates!Q8=0),"",DataGrowthRates!Q8-DataGrowthRates!P8)</f>
        <v>0</v>
      </c>
      <c r="R8" s="137">
        <f>IF(OR(DataGrowthRates!Q8=0,DataGrowthRates!R8=0),"",DataGrowthRates!R8-DataGrowthRates!Q8)</f>
        <v>0</v>
      </c>
      <c r="S8" s="137">
        <f>IF(OR(DataGrowthRates!R8=0,DataGrowthRates!S8=0),"",DataGrowthRates!S8-DataGrowthRates!R8)</f>
        <v>0</v>
      </c>
      <c r="T8" s="137">
        <f>IF(OR(DataGrowthRates!S8=0,DataGrowthRates!T8=0),"",DataGrowthRates!T8-DataGrowthRates!S8)</f>
        <v>94.561690656992141</v>
      </c>
      <c r="U8" s="137">
        <f>IF(OR(DataGrowthRates!T8=0,DataGrowthRates!U8=0),"",DataGrowthRates!U8-DataGrowthRates!T8)</f>
        <v>0</v>
      </c>
      <c r="V8" s="137">
        <f>IF(OR(DataGrowthRates!U8=0,DataGrowthRates!V8=0),"",DataGrowthRates!V8-DataGrowthRates!U8)</f>
        <v>0</v>
      </c>
      <c r="W8" s="137">
        <f>IF(OR(DataGrowthRates!V8=0,DataGrowthRates!W8=0),"",DataGrowthRates!W8-DataGrowthRates!V8)</f>
        <v>0</v>
      </c>
      <c r="X8" s="137">
        <f>IF(OR(DataGrowthRates!W8=0,DataGrowthRates!X8=0),"",DataGrowthRates!X8-DataGrowthRates!W8)</f>
        <v>0</v>
      </c>
      <c r="Y8" s="137">
        <f>IF(OR(DataGrowthRates!X8=0,DataGrowthRates!Y8=0),"",DataGrowthRates!Y8-DataGrowthRates!X8)</f>
        <v>0</v>
      </c>
      <c r="Z8" s="137">
        <f>IF(OR(DataGrowthRates!Y8=0,DataGrowthRates!Z8=0),"",DataGrowthRates!Z8-DataGrowthRates!Y8)</f>
        <v>0</v>
      </c>
      <c r="AA8" s="137">
        <f>IF(OR(DataGrowthRates!Z8=0,DataGrowthRates!AA8=0),"",DataGrowthRates!AA8-DataGrowthRates!Z8)</f>
        <v>0</v>
      </c>
      <c r="AB8" s="137">
        <f>IF(OR(DataGrowthRates!AA8=0,DataGrowthRates!AB8=0),"",DataGrowthRates!AB8-DataGrowthRates!AA8)</f>
        <v>-0.21588150190655142</v>
      </c>
      <c r="AC8" s="137">
        <f>IF(OR(DataGrowthRates!AB8=0,DataGrowthRates!AC8=0),"",DataGrowthRates!AC8-DataGrowthRates!AB8)</f>
        <v>0</v>
      </c>
      <c r="AD8" s="137">
        <f>IF(OR(DataGrowthRates!AC8=0,DataGrowthRates!AD8=0),"",DataGrowthRates!AD8-DataGrowthRates!AC8)</f>
        <v>0</v>
      </c>
      <c r="AE8" s="137">
        <f>IF(OR(DataGrowthRates!AD8=0,DataGrowthRates!AE8=0),"",DataGrowthRates!AE8-DataGrowthRates!AD8)</f>
        <v>0</v>
      </c>
      <c r="AF8" s="137">
        <f>IF(OR(DataGrowthRates!AE8=0,DataGrowthRates!AF8=0),"",DataGrowthRates!AF8-DataGrowthRates!AE8)</f>
        <v>0</v>
      </c>
      <c r="AG8" s="137">
        <f>IF(OR(DataGrowthRates!AF8=0,DataGrowthRates!AG8=0),"",DataGrowthRates!AG8-DataGrowthRates!AF8)</f>
        <v>0</v>
      </c>
      <c r="AH8" s="137">
        <f>IF(OR(DataGrowthRates!AG8=0,DataGrowthRates!AH8=0),"",DataGrowthRates!AH8-DataGrowthRates!AG8)</f>
        <v>0</v>
      </c>
      <c r="AI8" s="137">
        <f>IF(OR(DataGrowthRates!AH8=0,DataGrowthRates!AI8=0),"",DataGrowthRates!AI8-DataGrowthRates!AH8)</f>
        <v>0</v>
      </c>
      <c r="AJ8" s="137">
        <f>IF(OR(DataGrowthRates!AI8=0,DataGrowthRates!AJ8=0),"",DataGrowthRates!AJ8-DataGrowthRates!AI8)</f>
        <v>0</v>
      </c>
      <c r="AK8" s="137">
        <f>IF(OR(DataGrowthRates!AJ8=0,DataGrowthRates!AK8=0),"",DataGrowthRates!AK8-DataGrowthRates!AJ8)</f>
        <v>0</v>
      </c>
      <c r="AL8" s="137">
        <f>IF(OR(DataGrowthRates!AK8=0,DataGrowthRates!AL8=0),"",DataGrowthRates!AL8-DataGrowthRates!AK8)</f>
        <v>0</v>
      </c>
      <c r="AM8" s="137">
        <f>IF(OR(DataGrowthRates!AL8=0,DataGrowthRates!AM8=0),"",DataGrowthRates!AM8-DataGrowthRates!AL8)</f>
        <v>0</v>
      </c>
      <c r="AN8" s="137">
        <f>IF(OR(DataGrowthRates!AM8=0,DataGrowthRates!AN8=0),"",DataGrowthRates!AN8-DataGrowthRates!AM8)</f>
        <v>0</v>
      </c>
      <c r="AO8" s="137">
        <f>IF(OR(DataGrowthRates!AN8=0,DataGrowthRates!AO8=0),"",DataGrowthRates!AO8-DataGrowthRates!AN8)</f>
        <v>0</v>
      </c>
      <c r="AP8" s="137">
        <f>IF(OR(DataGrowthRates!AO8=0,DataGrowthRates!AP8=0),"",DataGrowthRates!AP8-DataGrowthRates!AO8)</f>
        <v>0</v>
      </c>
      <c r="AQ8" s="137">
        <f>IF(OR(DataGrowthRates!AP8=0,DataGrowthRates!AQ8=0),"",DataGrowthRates!AQ8-DataGrowthRates!AP8)</f>
        <v>0</v>
      </c>
      <c r="AR8" s="137">
        <f>IF(OR(DataGrowthRates!AQ8=0,DataGrowthRates!AR8=0),"",DataGrowthRates!AR8-DataGrowthRates!AQ8)</f>
        <v>0</v>
      </c>
      <c r="AS8" s="137">
        <f>IF(OR(DataGrowthRates!AR8=0,DataGrowthRates!AS8=0),"",DataGrowthRates!AS8-DataGrowthRates!AR8)</f>
        <v>0</v>
      </c>
      <c r="AT8" s="137">
        <f>IF(OR(DataGrowthRates!AS8=0,DataGrowthRates!AT8=0),"",DataGrowthRates!AT8-DataGrowthRates!AS8)</f>
        <v>0</v>
      </c>
      <c r="AU8" s="137">
        <f>IF(OR(DataGrowthRates!AT8=0,DataGrowthRates!AU8=0),"",DataGrowthRates!AU8-DataGrowthRates!AT8)</f>
        <v>0</v>
      </c>
      <c r="AV8" s="137">
        <f>IF(OR(DataGrowthRates!AU8=0,DataGrowthRates!AV8=0),"",DataGrowthRates!AV8-DataGrowthRates!AU8)</f>
        <v>0</v>
      </c>
      <c r="AW8" s="137">
        <f>IF(OR(DataGrowthRates!AV8=0,DataGrowthRates!AW8=0),"",DataGrowthRates!AW8-DataGrowthRates!AV8)</f>
        <v>0</v>
      </c>
      <c r="AX8" s="137">
        <f>IF(OR(DataGrowthRates!AW8=0,DataGrowthRates!AX8=0),"",DataGrowthRates!AX8-DataGrowthRates!AW8)</f>
        <v>0</v>
      </c>
      <c r="AY8" s="137">
        <f>IF(OR(DataGrowthRates!AX8=0,DataGrowthRates!AY8=0),"",DataGrowthRates!AY8-DataGrowthRates!AX8)</f>
        <v>0</v>
      </c>
      <c r="AZ8" s="137">
        <f>IF(OR(DataGrowthRates!AY8=0,DataGrowthRates!AZ8=0),"",DataGrowthRates!AZ8-DataGrowthRates!AY8)</f>
        <v>0</v>
      </c>
      <c r="BA8" s="137">
        <f>IF(OR(DataGrowthRates!AZ8=0,DataGrowthRates!BA8=0),"",DataGrowthRates!BA8-DataGrowthRates!AZ8)</f>
        <v>0</v>
      </c>
      <c r="BB8" s="137">
        <f>IF(OR(DataGrowthRates!BA8=0,DataGrowthRates!BB8=0),"",DataGrowthRates!BB8-DataGrowthRates!BA8)</f>
        <v>0</v>
      </c>
      <c r="BC8" s="137">
        <f>IF(OR(DataGrowthRates!BB8=0,DataGrowthRates!BC8=0),"",DataGrowthRates!BC8-DataGrowthRates!BB8)</f>
        <v>0</v>
      </c>
      <c r="BD8" s="137">
        <f>IF(OR(DataGrowthRates!BC8=0,DataGrowthRates!BD8=0),"",DataGrowthRates!BD8-DataGrowthRates!BC8)</f>
        <v>0</v>
      </c>
      <c r="BE8" s="137">
        <f>IF(OR(DataGrowthRates!BD8=0,DataGrowthRates!BE8=0),"",DataGrowthRates!BE8-DataGrowthRates!BD8)</f>
        <v>0</v>
      </c>
      <c r="BF8" s="137">
        <f>IF(OR(DataGrowthRates!BE8=0,DataGrowthRates!BF8=0),"",DataGrowthRates!BF8-DataGrowthRates!BE8)</f>
        <v>0</v>
      </c>
      <c r="BG8" s="137">
        <f>IF(OR(DataGrowthRates!BF8=0,DataGrowthRates!BG8=0),"",DataGrowthRates!BG8-DataGrowthRates!BF8)</f>
        <v>0</v>
      </c>
      <c r="BH8" s="137">
        <f>IF(OR(DataGrowthRates!BG8=0,DataGrowthRates!BH8=0),"",DataGrowthRates!BH8-DataGrowthRates!BG8)</f>
        <v>0</v>
      </c>
      <c r="BI8" s="137">
        <f>IF(OR(DataGrowthRates!BH8=0,DataGrowthRates!BI8=0),"",DataGrowthRates!BI8-DataGrowthRates!BH8)</f>
        <v>0</v>
      </c>
      <c r="BJ8" s="137">
        <f>IF(OR(DataGrowthRates!BI8=0,DataGrowthRates!BJ8=0),"",DataGrowthRates!BJ8-DataGrowthRates!BI8)</f>
        <v>0</v>
      </c>
      <c r="BK8" s="137">
        <f>IF(OR(DataGrowthRates!BJ8=0,DataGrowthRates!BK8=0),"",DataGrowthRates!BK8-DataGrowthRates!BJ8)</f>
        <v>0</v>
      </c>
      <c r="BL8" s="137">
        <f>IF(OR(DataGrowthRates!BK8=0,DataGrowthRates!BL8=0),"",DataGrowthRates!BL8-DataGrowthRates!BK8)</f>
        <v>0</v>
      </c>
      <c r="BM8" s="137">
        <f>IF(OR(DataGrowthRates!BL8=0,DataGrowthRates!BM8=0),"",DataGrowthRates!BM8-DataGrowthRates!BL8)</f>
        <v>0</v>
      </c>
      <c r="BN8" s="137">
        <f>IF(OR(DataGrowthRates!BM8=0,DataGrowthRates!BN8=0),"",DataGrowthRates!BN8-DataGrowthRates!BM8)</f>
        <v>7.2577294486109167E-4</v>
      </c>
      <c r="BO8" s="137">
        <f>IF(OR(DataGrowthRates!BN8=0,DataGrowthRates!BO8=0),"",DataGrowthRates!BO8-DataGrowthRates!BN8)</f>
        <v>0</v>
      </c>
      <c r="BP8" s="137">
        <f>IF(OR(DataGrowthRates!BO8=0,DataGrowthRates!BP8=0),"",DataGrowthRates!BP8-DataGrowthRates!BO8)</f>
        <v>0</v>
      </c>
      <c r="BQ8" s="137">
        <f>IF(OR(DataGrowthRates!BP8=0,DataGrowthRates!BQ8=0),"",DataGrowthRates!BQ8-DataGrowthRates!BP8)</f>
        <v>0</v>
      </c>
      <c r="BR8" s="137">
        <f>IF(OR(DataGrowthRates!BQ8=0,DataGrowthRates!BR8=0),"",DataGrowthRates!BR8-DataGrowthRates!BQ8)</f>
        <v>0</v>
      </c>
      <c r="BS8" s="137">
        <f>IF(OR(DataGrowthRates!BR8=0,DataGrowthRates!BS8=0),"",DataGrowthRates!BS8-DataGrowthRates!BR8)</f>
        <v>0</v>
      </c>
      <c r="BT8" s="137">
        <f>IF(OR(DataGrowthRates!BS8=0,DataGrowthRates!BT8=0),"",DataGrowthRates!BT8-DataGrowthRates!BS8)</f>
        <v>0</v>
      </c>
      <c r="BU8" s="137">
        <f>IF(OR(DataGrowthRates!BT8=0,DataGrowthRates!BU8=0),"",DataGrowthRates!BU8-DataGrowthRates!BT8)</f>
        <v>0</v>
      </c>
      <c r="BV8" s="137">
        <f>IF(OR(DataGrowthRates!BU8=0,DataGrowthRates!BV8=0),"",DataGrowthRates!BV8-DataGrowthRates!BU8)</f>
        <v>0</v>
      </c>
      <c r="BW8" s="137">
        <f>IF(OR(DataGrowthRates!BV8=0,DataGrowthRates!BW8=0),"",DataGrowthRates!BW8-DataGrowthRates!BV8)</f>
        <v>0</v>
      </c>
      <c r="BX8" s="137">
        <f>IF(OR(DataGrowthRates!BW8=0,DataGrowthRates!BX8=0),"",DataGrowthRates!BX8-DataGrowthRates!BW8)</f>
        <v>0</v>
      </c>
      <c r="BY8" s="137">
        <f>IF(OR(DataGrowthRates!BX8=0,DataGrowthRates!BY8=0),"",DataGrowthRates!BY8-DataGrowthRates!BX8)</f>
        <v>0</v>
      </c>
      <c r="BZ8" s="137">
        <f>IF(OR(DataGrowthRates!BY8=0,DataGrowthRates!BZ8=0),"",DataGrowthRates!BZ8-DataGrowthRates!BY8)</f>
        <v>0</v>
      </c>
      <c r="CA8" s="137">
        <f>IF(OR(DataGrowthRates!BZ8=0,DataGrowthRates!CA8=0),"",DataGrowthRates!CA8-DataGrowthRates!BZ8)</f>
        <v>0</v>
      </c>
      <c r="CB8" s="137">
        <f>IF(OR(DataGrowthRates!CA8=0,DataGrowthRates!CB8=0),"",DataGrowthRates!CB8-DataGrowthRates!CA8)</f>
        <v>0</v>
      </c>
      <c r="CC8" s="137">
        <f>IF(OR(DataGrowthRates!CB8=0,DataGrowthRates!CC8=0),"",DataGrowthRates!CC8-DataGrowthRates!CB8)</f>
        <v>0</v>
      </c>
      <c r="CD8" s="137">
        <f>IF(OR(DataGrowthRates!CC8=0,DataGrowthRates!CD8=0),"",DataGrowthRates!CD8-DataGrowthRates!CC8)</f>
        <v>0</v>
      </c>
      <c r="CE8" s="137">
        <f>IF(OR(DataGrowthRates!CD8=0,DataGrowthRates!CE8=0),"",DataGrowthRates!CE8-DataGrowthRates!CD8)</f>
        <v>0</v>
      </c>
      <c r="CF8" s="137">
        <f>IF(OR(DataGrowthRates!CE8=0,DataGrowthRates!CF8=0),"",DataGrowthRates!CF8-DataGrowthRates!CE8)</f>
        <v>0</v>
      </c>
      <c r="CG8" s="137">
        <f>IF(OR(DataGrowthRates!CF8=0,DataGrowthRates!CG8=0),"",DataGrowthRates!CG8-DataGrowthRates!CF8)</f>
        <v>0</v>
      </c>
      <c r="CH8" s="137" t="str">
        <f>IF(OR(DataGrowthRates!CG8=0,DataGrowthRates!CH8=0),"",DataGrowthRates!CH8-DataGrowthRates!CG8)</f>
        <v/>
      </c>
    </row>
    <row r="9" spans="1:86" x14ac:dyDescent="0.3">
      <c r="A9" s="4" t="s">
        <v>12</v>
      </c>
      <c r="B9"/>
      <c r="C9" s="84"/>
      <c r="D9" s="135">
        <f>IF(OR(DataGrowthRates!C9=0,DataGrowthRates!D9=0),"",DataGrowthRates!D9-DataGrowthRates!C9)</f>
        <v>-16.758356552178157</v>
      </c>
      <c r="E9" s="135">
        <f>IF(OR(DataGrowthRates!D9=0,DataGrowthRates!E9=0),"",DataGrowthRates!E9-DataGrowthRates!D9)</f>
        <v>-161.91008091736876</v>
      </c>
      <c r="F9" s="135">
        <f>IF(OR(DataGrowthRates!E9=0,DataGrowthRates!F9=0),"",DataGrowthRates!F9-DataGrowthRates!E9)</f>
        <v>-213.95841679630394</v>
      </c>
      <c r="G9" s="135">
        <f>IF(OR(DataGrowthRates!F9=0,DataGrowthRates!G9=0),"",DataGrowthRates!G9-DataGrowthRates!F9)</f>
        <v>-315.79650002198468</v>
      </c>
      <c r="H9" s="135">
        <f>IF(OR(DataGrowthRates!G9=0,DataGrowthRates!H9=0),"",DataGrowthRates!H9-DataGrowthRates!G9)</f>
        <v>-23.451024745983887</v>
      </c>
      <c r="I9" s="135">
        <f>IF(OR(DataGrowthRates!H9=0,DataGrowthRates!I9=0),"",DataGrowthRates!I9-DataGrowthRates!H9)</f>
        <v>0</v>
      </c>
      <c r="J9" s="135">
        <f>IF(OR(DataGrowthRates!I9=0,DataGrowthRates!J9=0),"",DataGrowthRates!J9-DataGrowthRates!I9)</f>
        <v>0</v>
      </c>
      <c r="K9" s="135">
        <f>IF(OR(DataGrowthRates!J9=0,DataGrowthRates!K9=0),"",DataGrowthRates!K9-DataGrowthRates!J9)</f>
        <v>177.73818906173983</v>
      </c>
      <c r="L9" s="135">
        <f>IF(OR(DataGrowthRates!K9=0,DataGrowthRates!L9=0),"",DataGrowthRates!L9-DataGrowthRates!K9)</f>
        <v>-21.060575157112908</v>
      </c>
      <c r="M9" s="135">
        <f>IF(OR(DataGrowthRates!L9=0,DataGrowthRates!M9=0),"",DataGrowthRates!M9-DataGrowthRates!L9)</f>
        <v>0</v>
      </c>
      <c r="N9" s="135">
        <f>IF(OR(DataGrowthRates!M9=0,DataGrowthRates!N9=0),"",DataGrowthRates!N9-DataGrowthRates!M9)</f>
        <v>0</v>
      </c>
      <c r="O9" s="135">
        <f>IF(OR(DataGrowthRates!N9=0,DataGrowthRates!O9=0),"",DataGrowthRates!O9-DataGrowthRates!N9)</f>
        <v>0</v>
      </c>
      <c r="P9" s="135">
        <f>IF(OR(DataGrowthRates!O9=0,DataGrowthRates!P9=0),"",DataGrowthRates!P9-DataGrowthRates!O9)</f>
        <v>-19.325755602549179</v>
      </c>
      <c r="Q9" s="135">
        <f>IF(OR(DataGrowthRates!P9=0,DataGrowthRates!Q9=0),"",DataGrowthRates!Q9-DataGrowthRates!P9)</f>
        <v>0</v>
      </c>
      <c r="R9" s="135">
        <f>IF(OR(DataGrowthRates!Q9=0,DataGrowthRates!R9=0),"",DataGrowthRates!R9-DataGrowthRates!Q9)</f>
        <v>0</v>
      </c>
      <c r="S9" s="135">
        <f>IF(OR(DataGrowthRates!R9=0,DataGrowthRates!S9=0),"",DataGrowthRates!S9-DataGrowthRates!R9)</f>
        <v>0</v>
      </c>
      <c r="T9" s="135">
        <f>IF(OR(DataGrowthRates!S9=0,DataGrowthRates!T9=0),"",DataGrowthRates!T9-DataGrowthRates!S9)</f>
        <v>0</v>
      </c>
      <c r="U9" s="135">
        <f>IF(OR(DataGrowthRates!T9=0,DataGrowthRates!U9=0),"",DataGrowthRates!U9-DataGrowthRates!T9)</f>
        <v>0</v>
      </c>
      <c r="V9" s="135">
        <f>IF(OR(DataGrowthRates!U9=0,DataGrowthRates!V9=0),"",DataGrowthRates!V9-DataGrowthRates!U9)</f>
        <v>0</v>
      </c>
      <c r="W9" s="135">
        <f>IF(OR(DataGrowthRates!V9=0,DataGrowthRates!W9=0),"",DataGrowthRates!W9-DataGrowthRates!V9)</f>
        <v>16.580302100090194</v>
      </c>
      <c r="X9" s="135">
        <f>IF(OR(DataGrowthRates!W9=0,DataGrowthRates!X9=0),"",DataGrowthRates!X9-DataGrowthRates!W9)</f>
        <v>-49.186264260963071</v>
      </c>
      <c r="Y9" s="135">
        <f>IF(OR(DataGrowthRates!X9=0,DataGrowthRates!Y9=0),"",DataGrowthRates!Y9-DataGrowthRates!X9)</f>
        <v>0</v>
      </c>
      <c r="Z9" s="135">
        <f>IF(OR(DataGrowthRates!Y9=0,DataGrowthRates!Z9=0),"",DataGrowthRates!Z9-DataGrowthRates!Y9)</f>
        <v>0</v>
      </c>
      <c r="AA9" s="135">
        <f>IF(OR(DataGrowthRates!Z9=0,DataGrowthRates!AA9=0),"",DataGrowthRates!AA9-DataGrowthRates!Z9)</f>
        <v>4.8729048536333721</v>
      </c>
      <c r="AB9" s="135">
        <f>IF(OR(DataGrowthRates!AA9=0,DataGrowthRates!AB9=0),"",DataGrowthRates!AB9-DataGrowthRates!AA9)</f>
        <v>-3.3768665089155547E-2</v>
      </c>
      <c r="AC9" s="135">
        <f>IF(OR(DataGrowthRates!AB9=0,DataGrowthRates!AC9=0),"",DataGrowthRates!AC9-DataGrowthRates!AB9)</f>
        <v>0</v>
      </c>
      <c r="AD9" s="135">
        <f>IF(OR(DataGrowthRates!AC9=0,DataGrowthRates!AD9=0),"",DataGrowthRates!AD9-DataGrowthRates!AC9)</f>
        <v>0</v>
      </c>
      <c r="AE9" s="135">
        <f>IF(OR(DataGrowthRates!AD9=0,DataGrowthRates!AE9=0),"",DataGrowthRates!AE9-DataGrowthRates!AD9)</f>
        <v>860.50141753887874</v>
      </c>
      <c r="AF9" s="135">
        <f>IF(OR(DataGrowthRates!AE9=0,DataGrowthRates!AF9=0),"",DataGrowthRates!AF9-DataGrowthRates!AE9)</f>
        <v>0</v>
      </c>
      <c r="AG9" s="135">
        <f>IF(OR(DataGrowthRates!AF9=0,DataGrowthRates!AG9=0),"",DataGrowthRates!AG9-DataGrowthRates!AF9)</f>
        <v>0</v>
      </c>
      <c r="AH9" s="135">
        <f>IF(OR(DataGrowthRates!AG9=0,DataGrowthRates!AH9=0),"",DataGrowthRates!AH9-DataGrowthRates!AG9)</f>
        <v>0</v>
      </c>
      <c r="AI9" s="135">
        <f>IF(OR(DataGrowthRates!AH9=0,DataGrowthRates!AI9=0),"",DataGrowthRates!AI9-DataGrowthRates!AH9)</f>
        <v>0</v>
      </c>
      <c r="AJ9" s="135">
        <f>IF(OR(DataGrowthRates!AI9=0,DataGrowthRates!AJ9=0),"",DataGrowthRates!AJ9-DataGrowthRates!AI9)</f>
        <v>0</v>
      </c>
      <c r="AK9" s="135">
        <f>IF(OR(DataGrowthRates!AJ9=0,DataGrowthRates!AK9=0),"",DataGrowthRates!AK9-DataGrowthRates!AJ9)</f>
        <v>0</v>
      </c>
      <c r="AL9" s="135">
        <f>IF(OR(DataGrowthRates!AK9=0,DataGrowthRates!AL9=0),"",DataGrowthRates!AL9-DataGrowthRates!AK9)</f>
        <v>0</v>
      </c>
      <c r="AM9" s="135">
        <f>IF(OR(DataGrowthRates!AL9=0,DataGrowthRates!AM9=0),"",DataGrowthRates!AM9-DataGrowthRates!AL9)</f>
        <v>-4.0662155379686737</v>
      </c>
      <c r="AN9" s="135">
        <f>IF(OR(DataGrowthRates!AM9=0,DataGrowthRates!AN9=0),"",DataGrowthRates!AN9-DataGrowthRates!AM9)</f>
        <v>0</v>
      </c>
      <c r="AO9" s="135">
        <f>IF(OR(DataGrowthRates!AN9=0,DataGrowthRates!AO9=0),"",DataGrowthRates!AO9-DataGrowthRates!AN9)</f>
        <v>0</v>
      </c>
      <c r="AP9" s="135">
        <f>IF(OR(DataGrowthRates!AO9=0,DataGrowthRates!AP9=0),"",DataGrowthRates!AP9-DataGrowthRates!AO9)</f>
        <v>0</v>
      </c>
      <c r="AQ9" s="135">
        <f>IF(OR(DataGrowthRates!AP9=0,DataGrowthRates!AQ9=0),"",DataGrowthRates!AQ9-DataGrowthRates!AP9)</f>
        <v>0</v>
      </c>
      <c r="AR9" s="135">
        <f>IF(OR(DataGrowthRates!AQ9=0,DataGrowthRates!AR9=0),"",DataGrowthRates!AR9-DataGrowthRates!AQ9)</f>
        <v>0</v>
      </c>
      <c r="AS9" s="135">
        <f>IF(OR(DataGrowthRates!AR9=0,DataGrowthRates!AS9=0),"",DataGrowthRates!AS9-DataGrowthRates!AR9)</f>
        <v>0</v>
      </c>
      <c r="AT9" s="135">
        <f>IF(OR(DataGrowthRates!AS9=0,DataGrowthRates!AT9=0),"",DataGrowthRates!AT9-DataGrowthRates!AS9)</f>
        <v>0</v>
      </c>
      <c r="AU9" s="135">
        <f>IF(OR(DataGrowthRates!AT9=0,DataGrowthRates!AU9=0),"",DataGrowthRates!AU9-DataGrowthRates!AT9)</f>
        <v>0</v>
      </c>
      <c r="AV9" s="135">
        <f>IF(OR(DataGrowthRates!AU9=0,DataGrowthRates!AV9=0),"",DataGrowthRates!AV9-DataGrowthRates!AU9)</f>
        <v>0</v>
      </c>
      <c r="AW9" s="135">
        <f>IF(OR(DataGrowthRates!AV9=0,DataGrowthRates!AW9=0),"",DataGrowthRates!AW9-DataGrowthRates!AV9)</f>
        <v>0</v>
      </c>
      <c r="AX9" s="135">
        <f>IF(OR(DataGrowthRates!AW9=0,DataGrowthRates!AX9=0),"",DataGrowthRates!AX9-DataGrowthRates!AW9)</f>
        <v>0</v>
      </c>
      <c r="AY9" s="135">
        <f>IF(OR(DataGrowthRates!AX9=0,DataGrowthRates!AY9=0),"",DataGrowthRates!AY9-DataGrowthRates!AX9)</f>
        <v>0</v>
      </c>
      <c r="AZ9" s="135">
        <f>IF(OR(DataGrowthRates!AY9=0,DataGrowthRates!AZ9=0),"",DataGrowthRates!AZ9-DataGrowthRates!AY9)</f>
        <v>0</v>
      </c>
      <c r="BA9" s="135">
        <f>IF(OR(DataGrowthRates!AZ9=0,DataGrowthRates!BA9=0),"",DataGrowthRates!BA9-DataGrowthRates!AZ9)</f>
        <v>0</v>
      </c>
      <c r="BB9" s="135">
        <f>IF(OR(DataGrowthRates!BA9=0,DataGrowthRates!BB9=0),"",DataGrowthRates!BB9-DataGrowthRates!BA9)</f>
        <v>0</v>
      </c>
      <c r="BC9" s="135">
        <f>IF(OR(DataGrowthRates!BB9=0,DataGrowthRates!BC9=0),"",DataGrowthRates!BC9-DataGrowthRates!BB9)</f>
        <v>0</v>
      </c>
      <c r="BD9" s="135">
        <f>IF(OR(DataGrowthRates!BC9=0,DataGrowthRates!BD9=0),"",DataGrowthRates!BD9-DataGrowthRates!BC9)</f>
        <v>0</v>
      </c>
      <c r="BE9" s="135">
        <f>IF(OR(DataGrowthRates!BD9=0,DataGrowthRates!BE9=0),"",DataGrowthRates!BE9-DataGrowthRates!BD9)</f>
        <v>0</v>
      </c>
      <c r="BF9" s="135">
        <f>IF(OR(DataGrowthRates!BE9=0,DataGrowthRates!BF9=0),"",DataGrowthRates!BF9-DataGrowthRates!BE9)</f>
        <v>0</v>
      </c>
      <c r="BG9" s="135">
        <f>IF(OR(DataGrowthRates!BF9=0,DataGrowthRates!BG9=0),"",DataGrowthRates!BG9-DataGrowthRates!BF9)</f>
        <v>0</v>
      </c>
      <c r="BH9" s="135">
        <f>IF(OR(DataGrowthRates!BG9=0,DataGrowthRates!BH9=0),"",DataGrowthRates!BH9-DataGrowthRates!BG9)</f>
        <v>0</v>
      </c>
      <c r="BI9" s="135">
        <f>IF(OR(DataGrowthRates!BH9=0,DataGrowthRates!BI9=0),"",DataGrowthRates!BI9-DataGrowthRates!BH9)</f>
        <v>0</v>
      </c>
      <c r="BJ9" s="135">
        <f>IF(OR(DataGrowthRates!BI9=0,DataGrowthRates!BJ9=0),"",DataGrowthRates!BJ9-DataGrowthRates!BI9)</f>
        <v>0</v>
      </c>
      <c r="BK9" s="135">
        <f>IF(OR(DataGrowthRates!BJ9=0,DataGrowthRates!BK9=0),"",DataGrowthRates!BK9-DataGrowthRates!BJ9)</f>
        <v>0</v>
      </c>
      <c r="BL9" s="135">
        <f>IF(OR(DataGrowthRates!BK9=0,DataGrowthRates!BL9=0),"",DataGrowthRates!BL9-DataGrowthRates!BK9)</f>
        <v>0</v>
      </c>
      <c r="BM9" s="135">
        <f>IF(OR(DataGrowthRates!BL9=0,DataGrowthRates!BM9=0),"",DataGrowthRates!BM9-DataGrowthRates!BL9)</f>
        <v>0</v>
      </c>
      <c r="BN9" s="135">
        <f>IF(OR(DataGrowthRates!BM9=0,DataGrowthRates!BN9=0),"",DataGrowthRates!BN9-DataGrowthRates!BM9)</f>
        <v>-1.4201944664819166E-2</v>
      </c>
      <c r="BO9" s="135">
        <f>IF(OR(DataGrowthRates!BN9=0,DataGrowthRates!BO9=0),"",DataGrowthRates!BO9-DataGrowthRates!BN9)</f>
        <v>0</v>
      </c>
      <c r="BP9" s="135">
        <f>IF(OR(DataGrowthRates!BO9=0,DataGrowthRates!BP9=0),"",DataGrowthRates!BP9-DataGrowthRates!BO9)</f>
        <v>0</v>
      </c>
      <c r="BQ9" s="135">
        <f>IF(OR(DataGrowthRates!BP9=0,DataGrowthRates!BQ9=0),"",DataGrowthRates!BQ9-DataGrowthRates!BP9)</f>
        <v>0</v>
      </c>
      <c r="BR9" s="135">
        <f>IF(OR(DataGrowthRates!BQ9=0,DataGrowthRates!BR9=0),"",DataGrowthRates!BR9-DataGrowthRates!BQ9)</f>
        <v>0</v>
      </c>
      <c r="BS9" s="135">
        <f>IF(OR(DataGrowthRates!BR9=0,DataGrowthRates!BS9=0),"",DataGrowthRates!BS9-DataGrowthRates!BR9)</f>
        <v>0</v>
      </c>
      <c r="BT9" s="135">
        <f>IF(OR(DataGrowthRates!BS9=0,DataGrowthRates!BT9=0),"",DataGrowthRates!BT9-DataGrowthRates!BS9)</f>
        <v>0</v>
      </c>
      <c r="BU9" s="135">
        <f>IF(OR(DataGrowthRates!BT9=0,DataGrowthRates!BU9=0),"",DataGrowthRates!BU9-DataGrowthRates!BT9)</f>
        <v>0</v>
      </c>
      <c r="BV9" s="135">
        <f>IF(OR(DataGrowthRates!BU9=0,DataGrowthRates!BV9=0),"",DataGrowthRates!BV9-DataGrowthRates!BU9)</f>
        <v>0</v>
      </c>
      <c r="BW9" s="135">
        <f>IF(OR(DataGrowthRates!BV9=0,DataGrowthRates!BW9=0),"",DataGrowthRates!BW9-DataGrowthRates!BV9)</f>
        <v>0</v>
      </c>
      <c r="BX9" s="135">
        <f>IF(OR(DataGrowthRates!BW9=0,DataGrowthRates!BX9=0),"",DataGrowthRates!BX9-DataGrowthRates!BW9)</f>
        <v>0</v>
      </c>
      <c r="BY9" s="135">
        <f>IF(OR(DataGrowthRates!BX9=0,DataGrowthRates!BY9=0),"",DataGrowthRates!BY9-DataGrowthRates!BX9)</f>
        <v>0</v>
      </c>
      <c r="BZ9" s="135">
        <f>IF(OR(DataGrowthRates!BY9=0,DataGrowthRates!BZ9=0),"",DataGrowthRates!BZ9-DataGrowthRates!BY9)</f>
        <v>0</v>
      </c>
      <c r="CA9" s="135">
        <f>IF(OR(DataGrowthRates!BZ9=0,DataGrowthRates!CA9=0),"",DataGrowthRates!CA9-DataGrowthRates!BZ9)</f>
        <v>0</v>
      </c>
      <c r="CB9" s="135">
        <f>IF(OR(DataGrowthRates!CA9=0,DataGrowthRates!CB9=0),"",DataGrowthRates!CB9-DataGrowthRates!CA9)</f>
        <v>0</v>
      </c>
      <c r="CC9" s="135">
        <f>IF(OR(DataGrowthRates!CB9=0,DataGrowthRates!CC9=0),"",DataGrowthRates!CC9-DataGrowthRates!CB9)</f>
        <v>0</v>
      </c>
      <c r="CD9" s="135">
        <f>IF(OR(DataGrowthRates!CC9=0,DataGrowthRates!CD9=0),"",DataGrowthRates!CD9-DataGrowthRates!CC9)</f>
        <v>0</v>
      </c>
      <c r="CE9" s="135">
        <f>IF(OR(DataGrowthRates!CD9=0,DataGrowthRates!CE9=0),"",DataGrowthRates!CE9-DataGrowthRates!CD9)</f>
        <v>0</v>
      </c>
      <c r="CF9" s="135">
        <f>IF(OR(DataGrowthRates!CE9=0,DataGrowthRates!CF9=0),"",DataGrowthRates!CF9-DataGrowthRates!CE9)</f>
        <v>0</v>
      </c>
      <c r="CG9" s="135">
        <f>IF(OR(DataGrowthRates!CF9=0,DataGrowthRates!CG9=0),"",DataGrowthRates!CG9-DataGrowthRates!CF9)</f>
        <v>0</v>
      </c>
      <c r="CH9" s="135" t="str">
        <f>IF(OR(DataGrowthRates!CG9=0,DataGrowthRates!CH9=0),"",DataGrowthRates!CH9-DataGrowthRates!CG9)</f>
        <v/>
      </c>
    </row>
    <row r="10" spans="1:86" x14ac:dyDescent="0.3">
      <c r="A10" s="4" t="s">
        <v>13</v>
      </c>
      <c r="B10"/>
      <c r="C10" s="84"/>
      <c r="D10" s="136" t="str">
        <f>IF(OR(DataGrowthRates!C10=0,DataGrowthRates!D10=0),"",DataGrowthRates!D10-DataGrowthRates!C10)</f>
        <v/>
      </c>
      <c r="E10" s="136">
        <f>IF(OR(DataGrowthRates!D10=0,DataGrowthRates!E10=0),"",DataGrowthRates!E10-DataGrowthRates!D10)</f>
        <v>238.51591364910564</v>
      </c>
      <c r="F10" s="136">
        <f>IF(OR(DataGrowthRates!E10=0,DataGrowthRates!F10=0),"",DataGrowthRates!F10-DataGrowthRates!E10)</f>
        <v>622.81025664541085</v>
      </c>
      <c r="G10" s="136">
        <f>IF(OR(DataGrowthRates!F10=0,DataGrowthRates!G10=0),"",DataGrowthRates!G10-DataGrowthRates!F10)</f>
        <v>254.80556963896379</v>
      </c>
      <c r="H10" s="136">
        <f>IF(OR(DataGrowthRates!G10=0,DataGrowthRates!H10=0),"",DataGrowthRates!H10-DataGrowthRates!G10)</f>
        <v>-244.27715444655041</v>
      </c>
      <c r="I10" s="136">
        <f>IF(OR(DataGrowthRates!H10=0,DataGrowthRates!I10=0),"",DataGrowthRates!I10-DataGrowthRates!H10)</f>
        <v>0</v>
      </c>
      <c r="J10" s="136">
        <f>IF(OR(DataGrowthRates!I10=0,DataGrowthRates!J10=0),"",DataGrowthRates!J10-DataGrowthRates!I10)</f>
        <v>0</v>
      </c>
      <c r="K10" s="136">
        <f>IF(OR(DataGrowthRates!J10=0,DataGrowthRates!K10=0),"",DataGrowthRates!K10-DataGrowthRates!J10)</f>
        <v>144.04115605697734</v>
      </c>
      <c r="L10" s="136">
        <f>IF(OR(DataGrowthRates!K10=0,DataGrowthRates!L10=0),"",DataGrowthRates!L10-DataGrowthRates!K10)</f>
        <v>90.605646947580681</v>
      </c>
      <c r="M10" s="136">
        <f>IF(OR(DataGrowthRates!L10=0,DataGrowthRates!M10=0),"",DataGrowthRates!M10-DataGrowthRates!L10)</f>
        <v>0</v>
      </c>
      <c r="N10" s="136">
        <f>IF(OR(DataGrowthRates!M10=0,DataGrowthRates!N10=0),"",DataGrowthRates!N10-DataGrowthRates!M10)</f>
        <v>0</v>
      </c>
      <c r="O10" s="136">
        <f>IF(OR(DataGrowthRates!N10=0,DataGrowthRates!O10=0),"",DataGrowthRates!O10-DataGrowthRates!N10)</f>
        <v>0</v>
      </c>
      <c r="P10" s="136">
        <f>IF(OR(DataGrowthRates!O10=0,DataGrowthRates!P10=0),"",DataGrowthRates!P10-DataGrowthRates!O10)</f>
        <v>6.9589714662288316</v>
      </c>
      <c r="Q10" s="136">
        <f>IF(OR(DataGrowthRates!P10=0,DataGrowthRates!Q10=0),"",DataGrowthRates!Q10-DataGrowthRates!P10)</f>
        <v>0</v>
      </c>
      <c r="R10" s="136">
        <f>IF(OR(DataGrowthRates!Q10=0,DataGrowthRates!R10=0),"",DataGrowthRates!R10-DataGrowthRates!Q10)</f>
        <v>0</v>
      </c>
      <c r="S10" s="136">
        <f>IF(OR(DataGrowthRates!R10=0,DataGrowthRates!S10=0),"",DataGrowthRates!S10-DataGrowthRates!R10)</f>
        <v>0</v>
      </c>
      <c r="T10" s="136">
        <f>IF(OR(DataGrowthRates!S10=0,DataGrowthRates!T10=0),"",DataGrowthRates!T10-DataGrowthRates!S10)</f>
        <v>0</v>
      </c>
      <c r="U10" s="136">
        <f>IF(OR(DataGrowthRates!T10=0,DataGrowthRates!U10=0),"",DataGrowthRates!U10-DataGrowthRates!T10)</f>
        <v>0</v>
      </c>
      <c r="V10" s="136">
        <f>IF(OR(DataGrowthRates!U10=0,DataGrowthRates!V10=0),"",DataGrowthRates!V10-DataGrowthRates!U10)</f>
        <v>0</v>
      </c>
      <c r="W10" s="136">
        <f>IF(OR(DataGrowthRates!V10=0,DataGrowthRates!W10=0),"",DataGrowthRates!W10-DataGrowthRates!V10)</f>
        <v>15.461978225626808</v>
      </c>
      <c r="X10" s="136">
        <f>IF(OR(DataGrowthRates!W10=0,DataGrowthRates!X10=0),"",DataGrowthRates!X10-DataGrowthRates!W10)</f>
        <v>23.131590578166652</v>
      </c>
      <c r="Y10" s="136">
        <f>IF(OR(DataGrowthRates!X10=0,DataGrowthRates!Y10=0),"",DataGrowthRates!Y10-DataGrowthRates!X10)</f>
        <v>0</v>
      </c>
      <c r="Z10" s="136">
        <f>IF(OR(DataGrowthRates!Y10=0,DataGrowthRates!Z10=0),"",DataGrowthRates!Z10-DataGrowthRates!Y10)</f>
        <v>0</v>
      </c>
      <c r="AA10" s="136">
        <f>IF(OR(DataGrowthRates!Z10=0,DataGrowthRates!AA10=0),"",DataGrowthRates!AA10-DataGrowthRates!Z10)</f>
        <v>6.009369754960062</v>
      </c>
      <c r="AB10" s="136">
        <f>IF(OR(DataGrowthRates!AA10=0,DataGrowthRates!AB10=0),"",DataGrowthRates!AB10-DataGrowthRates!AA10)</f>
        <v>1.3099610587232746E-2</v>
      </c>
      <c r="AC10" s="136">
        <f>IF(OR(DataGrowthRates!AB10=0,DataGrowthRates!AC10=0),"",DataGrowthRates!AC10-DataGrowthRates!AB10)</f>
        <v>0</v>
      </c>
      <c r="AD10" s="136">
        <f>IF(OR(DataGrowthRates!AC10=0,DataGrowthRates!AD10=0),"",DataGrowthRates!AD10-DataGrowthRates!AC10)</f>
        <v>0</v>
      </c>
      <c r="AE10" s="136">
        <f>IF(OR(DataGrowthRates!AD10=0,DataGrowthRates!AE10=0),"",DataGrowthRates!AE10-DataGrowthRates!AD10)</f>
        <v>0</v>
      </c>
      <c r="AF10" s="136">
        <f>IF(OR(DataGrowthRates!AE10=0,DataGrowthRates!AF10=0),"",DataGrowthRates!AF10-DataGrowthRates!AE10)</f>
        <v>0</v>
      </c>
      <c r="AG10" s="136">
        <f>IF(OR(DataGrowthRates!AF10=0,DataGrowthRates!AG10=0),"",DataGrowthRates!AG10-DataGrowthRates!AF10)</f>
        <v>0</v>
      </c>
      <c r="AH10" s="136">
        <f>IF(OR(DataGrowthRates!AG10=0,DataGrowthRates!AH10=0),"",DataGrowthRates!AH10-DataGrowthRates!AG10)</f>
        <v>0</v>
      </c>
      <c r="AI10" s="136">
        <f>IF(OR(DataGrowthRates!AH10=0,DataGrowthRates!AI10=0),"",DataGrowthRates!AI10-DataGrowthRates!AH10)</f>
        <v>0</v>
      </c>
      <c r="AJ10" s="136">
        <f>IF(OR(DataGrowthRates!AI10=0,DataGrowthRates!AJ10=0),"",DataGrowthRates!AJ10-DataGrowthRates!AI10)</f>
        <v>0</v>
      </c>
      <c r="AK10" s="136">
        <f>IF(OR(DataGrowthRates!AJ10=0,DataGrowthRates!AK10=0),"",DataGrowthRates!AK10-DataGrowthRates!AJ10)</f>
        <v>0</v>
      </c>
      <c r="AL10" s="136">
        <f>IF(OR(DataGrowthRates!AK10=0,DataGrowthRates!AL10=0),"",DataGrowthRates!AL10-DataGrowthRates!AK10)</f>
        <v>0</v>
      </c>
      <c r="AM10" s="136">
        <f>IF(OR(DataGrowthRates!AL10=0,DataGrowthRates!AM10=0),"",DataGrowthRates!AM10-DataGrowthRates!AL10)</f>
        <v>-3.6814315793089918</v>
      </c>
      <c r="AN10" s="136">
        <f>IF(OR(DataGrowthRates!AM10=0,DataGrowthRates!AN10=0),"",DataGrowthRates!AN10-DataGrowthRates!AM10)</f>
        <v>0</v>
      </c>
      <c r="AO10" s="136">
        <f>IF(OR(DataGrowthRates!AN10=0,DataGrowthRates!AO10=0),"",DataGrowthRates!AO10-DataGrowthRates!AN10)</f>
        <v>0</v>
      </c>
      <c r="AP10" s="136">
        <f>IF(OR(DataGrowthRates!AO10=0,DataGrowthRates!AP10=0),"",DataGrowthRates!AP10-DataGrowthRates!AO10)</f>
        <v>0</v>
      </c>
      <c r="AQ10" s="136">
        <f>IF(OR(DataGrowthRates!AP10=0,DataGrowthRates!AQ10=0),"",DataGrowthRates!AQ10-DataGrowthRates!AP10)</f>
        <v>0</v>
      </c>
      <c r="AR10" s="136">
        <f>IF(OR(DataGrowthRates!AQ10=0,DataGrowthRates!AR10=0),"",DataGrowthRates!AR10-DataGrowthRates!AQ10)</f>
        <v>0</v>
      </c>
      <c r="AS10" s="136">
        <f>IF(OR(DataGrowthRates!AR10=0,DataGrowthRates!AS10=0),"",DataGrowthRates!AS10-DataGrowthRates!AR10)</f>
        <v>0</v>
      </c>
      <c r="AT10" s="136">
        <f>IF(OR(DataGrowthRates!AS10=0,DataGrowthRates!AT10=0),"",DataGrowthRates!AT10-DataGrowthRates!AS10)</f>
        <v>0</v>
      </c>
      <c r="AU10" s="136">
        <f>IF(OR(DataGrowthRates!AT10=0,DataGrowthRates!AU10=0),"",DataGrowthRates!AU10-DataGrowthRates!AT10)</f>
        <v>0</v>
      </c>
      <c r="AV10" s="136">
        <f>IF(OR(DataGrowthRates!AU10=0,DataGrowthRates!AV10=0),"",DataGrowthRates!AV10-DataGrowthRates!AU10)</f>
        <v>0</v>
      </c>
      <c r="AW10" s="136">
        <f>IF(OR(DataGrowthRates!AV10=0,DataGrowthRates!AW10=0),"",DataGrowthRates!AW10-DataGrowthRates!AV10)</f>
        <v>0</v>
      </c>
      <c r="AX10" s="136">
        <f>IF(OR(DataGrowthRates!AW10=0,DataGrowthRates!AX10=0),"",DataGrowthRates!AX10-DataGrowthRates!AW10)</f>
        <v>0</v>
      </c>
      <c r="AY10" s="136">
        <f>IF(OR(DataGrowthRates!AX10=0,DataGrowthRates!AY10=0),"",DataGrowthRates!AY10-DataGrowthRates!AX10)</f>
        <v>0</v>
      </c>
      <c r="AZ10" s="136">
        <f>IF(OR(DataGrowthRates!AY10=0,DataGrowthRates!AZ10=0),"",DataGrowthRates!AZ10-DataGrowthRates!AY10)</f>
        <v>0</v>
      </c>
      <c r="BA10" s="136">
        <f>IF(OR(DataGrowthRates!AZ10=0,DataGrowthRates!BA10=0),"",DataGrowthRates!BA10-DataGrowthRates!AZ10)</f>
        <v>0</v>
      </c>
      <c r="BB10" s="136">
        <f>IF(OR(DataGrowthRates!BA10=0,DataGrowthRates!BB10=0),"",DataGrowthRates!BB10-DataGrowthRates!BA10)</f>
        <v>0</v>
      </c>
      <c r="BC10" s="136">
        <f>IF(OR(DataGrowthRates!BB10=0,DataGrowthRates!BC10=0),"",DataGrowthRates!BC10-DataGrowthRates!BB10)</f>
        <v>0</v>
      </c>
      <c r="BD10" s="136">
        <f>IF(OR(DataGrowthRates!BC10=0,DataGrowthRates!BD10=0),"",DataGrowthRates!BD10-DataGrowthRates!BC10)</f>
        <v>0</v>
      </c>
      <c r="BE10" s="136">
        <f>IF(OR(DataGrowthRates!BD10=0,DataGrowthRates!BE10=0),"",DataGrowthRates!BE10-DataGrowthRates!BD10)</f>
        <v>0</v>
      </c>
      <c r="BF10" s="136">
        <f>IF(OR(DataGrowthRates!BE10=0,DataGrowthRates!BF10=0),"",DataGrowthRates!BF10-DataGrowthRates!BE10)</f>
        <v>0</v>
      </c>
      <c r="BG10" s="136">
        <f>IF(OR(DataGrowthRates!BF10=0,DataGrowthRates!BG10=0),"",DataGrowthRates!BG10-DataGrowthRates!BF10)</f>
        <v>0</v>
      </c>
      <c r="BH10" s="136">
        <f>IF(OR(DataGrowthRates!BG10=0,DataGrowthRates!BH10=0),"",DataGrowthRates!BH10-DataGrowthRates!BG10)</f>
        <v>0</v>
      </c>
      <c r="BI10" s="136">
        <f>IF(OR(DataGrowthRates!BH10=0,DataGrowthRates!BI10=0),"",DataGrowthRates!BI10-DataGrowthRates!BH10)</f>
        <v>0</v>
      </c>
      <c r="BJ10" s="136">
        <f>IF(OR(DataGrowthRates!BI10=0,DataGrowthRates!BJ10=0),"",DataGrowthRates!BJ10-DataGrowthRates!BI10)</f>
        <v>0</v>
      </c>
      <c r="BK10" s="136">
        <f>IF(OR(DataGrowthRates!BJ10=0,DataGrowthRates!BK10=0),"",DataGrowthRates!BK10-DataGrowthRates!BJ10)</f>
        <v>0</v>
      </c>
      <c r="BL10" s="136">
        <f>IF(OR(DataGrowthRates!BK10=0,DataGrowthRates!BL10=0),"",DataGrowthRates!BL10-DataGrowthRates!BK10)</f>
        <v>0</v>
      </c>
      <c r="BM10" s="136">
        <f>IF(OR(DataGrowthRates!BL10=0,DataGrowthRates!BM10=0),"",DataGrowthRates!BM10-DataGrowthRates!BL10)</f>
        <v>0</v>
      </c>
      <c r="BN10" s="136">
        <f>IF(OR(DataGrowthRates!BM10=0,DataGrowthRates!BN10=0),"",DataGrowthRates!BN10-DataGrowthRates!BM10)</f>
        <v>-4.5870557951275259E-3</v>
      </c>
      <c r="BO10" s="136">
        <f>IF(OR(DataGrowthRates!BN10=0,DataGrowthRates!BO10=0),"",DataGrowthRates!BO10-DataGrowthRates!BN10)</f>
        <v>0</v>
      </c>
      <c r="BP10" s="136">
        <f>IF(OR(DataGrowthRates!BO10=0,DataGrowthRates!BP10=0),"",DataGrowthRates!BP10-DataGrowthRates!BO10)</f>
        <v>0</v>
      </c>
      <c r="BQ10" s="136">
        <f>IF(OR(DataGrowthRates!BP10=0,DataGrowthRates!BQ10=0),"",DataGrowthRates!BQ10-DataGrowthRates!BP10)</f>
        <v>0</v>
      </c>
      <c r="BR10" s="136">
        <f>IF(OR(DataGrowthRates!BQ10=0,DataGrowthRates!BR10=0),"",DataGrowthRates!BR10-DataGrowthRates!BQ10)</f>
        <v>0</v>
      </c>
      <c r="BS10" s="136">
        <f>IF(OR(DataGrowthRates!BR10=0,DataGrowthRates!BS10=0),"",DataGrowthRates!BS10-DataGrowthRates!BR10)</f>
        <v>0</v>
      </c>
      <c r="BT10" s="136">
        <f>IF(OR(DataGrowthRates!BS10=0,DataGrowthRates!BT10=0),"",DataGrowthRates!BT10-DataGrowthRates!BS10)</f>
        <v>0</v>
      </c>
      <c r="BU10" s="136">
        <f>IF(OR(DataGrowthRates!BT10=0,DataGrowthRates!BU10=0),"",DataGrowthRates!BU10-DataGrowthRates!BT10)</f>
        <v>0</v>
      </c>
      <c r="BV10" s="136">
        <f>IF(OR(DataGrowthRates!BU10=0,DataGrowthRates!BV10=0),"",DataGrowthRates!BV10-DataGrowthRates!BU10)</f>
        <v>0</v>
      </c>
      <c r="BW10" s="136">
        <f>IF(OR(DataGrowthRates!BV10=0,DataGrowthRates!BW10=0),"",DataGrowthRates!BW10-DataGrowthRates!BV10)</f>
        <v>0</v>
      </c>
      <c r="BX10" s="136">
        <f>IF(OR(DataGrowthRates!BW10=0,DataGrowthRates!BX10=0),"",DataGrowthRates!BX10-DataGrowthRates!BW10)</f>
        <v>0</v>
      </c>
      <c r="BY10" s="136">
        <f>IF(OR(DataGrowthRates!BX10=0,DataGrowthRates!BY10=0),"",DataGrowthRates!BY10-DataGrowthRates!BX10)</f>
        <v>0</v>
      </c>
      <c r="BZ10" s="136">
        <f>IF(OR(DataGrowthRates!BY10=0,DataGrowthRates!BZ10=0),"",DataGrowthRates!BZ10-DataGrowthRates!BY10)</f>
        <v>0</v>
      </c>
      <c r="CA10" s="136">
        <f>IF(OR(DataGrowthRates!BZ10=0,DataGrowthRates!CA10=0),"",DataGrowthRates!CA10-DataGrowthRates!BZ10)</f>
        <v>0</v>
      </c>
      <c r="CB10" s="136">
        <f>IF(OR(DataGrowthRates!CA10=0,DataGrowthRates!CB10=0),"",DataGrowthRates!CB10-DataGrowthRates!CA10)</f>
        <v>0</v>
      </c>
      <c r="CC10" s="136">
        <f>IF(OR(DataGrowthRates!CB10=0,DataGrowthRates!CC10=0),"",DataGrowthRates!CC10-DataGrowthRates!CB10)</f>
        <v>0</v>
      </c>
      <c r="CD10" s="136">
        <f>IF(OR(DataGrowthRates!CC10=0,DataGrowthRates!CD10=0),"",DataGrowthRates!CD10-DataGrowthRates!CC10)</f>
        <v>0</v>
      </c>
      <c r="CE10" s="136">
        <f>IF(OR(DataGrowthRates!CD10=0,DataGrowthRates!CE10=0),"",DataGrowthRates!CE10-DataGrowthRates!CD10)</f>
        <v>0</v>
      </c>
      <c r="CF10" s="136">
        <f>IF(OR(DataGrowthRates!CE10=0,DataGrowthRates!CF10=0),"",DataGrowthRates!CF10-DataGrowthRates!CE10)</f>
        <v>0</v>
      </c>
      <c r="CG10" s="136">
        <f>IF(OR(DataGrowthRates!CF10=0,DataGrowthRates!CG10=0),"",DataGrowthRates!CG10-DataGrowthRates!CF10)</f>
        <v>0</v>
      </c>
      <c r="CH10" s="136" t="str">
        <f>IF(OR(DataGrowthRates!CG10=0,DataGrowthRates!CH10=0),"",DataGrowthRates!CH10-DataGrowthRates!CG10)</f>
        <v/>
      </c>
    </row>
    <row r="11" spans="1:86" x14ac:dyDescent="0.3">
      <c r="A11" s="4" t="s">
        <v>14</v>
      </c>
      <c r="B11"/>
      <c r="C11" s="84"/>
      <c r="D11" s="136" t="str">
        <f>IF(OR(DataGrowthRates!C11=0,DataGrowthRates!D11=0),"",DataGrowthRates!D11-DataGrowthRates!C11)</f>
        <v/>
      </c>
      <c r="E11" s="136" t="str">
        <f>IF(OR(DataGrowthRates!D11=0,DataGrowthRates!E11=0),"",DataGrowthRates!E11-DataGrowthRates!D11)</f>
        <v/>
      </c>
      <c r="F11" s="136">
        <f>IF(OR(DataGrowthRates!E11=0,DataGrowthRates!F11=0),"",DataGrowthRates!F11-DataGrowthRates!E11)</f>
        <v>-266.28453819117567</v>
      </c>
      <c r="G11" s="136">
        <f>IF(OR(DataGrowthRates!F11=0,DataGrowthRates!G11=0),"",DataGrowthRates!G11-DataGrowthRates!F11)</f>
        <v>61.759248016613128</v>
      </c>
      <c r="H11" s="136">
        <f>IF(OR(DataGrowthRates!G11=0,DataGrowthRates!H11=0),"",DataGrowthRates!H11-DataGrowthRates!G11)</f>
        <v>-349.63223126126832</v>
      </c>
      <c r="I11" s="136">
        <f>IF(OR(DataGrowthRates!H11=0,DataGrowthRates!I11=0),"",DataGrowthRates!I11-DataGrowthRates!H11)</f>
        <v>0</v>
      </c>
      <c r="J11" s="136">
        <f>IF(OR(DataGrowthRates!I11=0,DataGrowthRates!J11=0),"",DataGrowthRates!J11-DataGrowthRates!I11)</f>
        <v>0</v>
      </c>
      <c r="K11" s="136">
        <f>IF(OR(DataGrowthRates!J11=0,DataGrowthRates!K11=0),"",DataGrowthRates!K11-DataGrowthRates!J11)</f>
        <v>77.102810829994269</v>
      </c>
      <c r="L11" s="136">
        <f>IF(OR(DataGrowthRates!K11=0,DataGrowthRates!L11=0),"",DataGrowthRates!L11-DataGrowthRates!K11)</f>
        <v>117.56154482545389</v>
      </c>
      <c r="M11" s="136">
        <f>IF(OR(DataGrowthRates!L11=0,DataGrowthRates!M11=0),"",DataGrowthRates!M11-DataGrowthRates!L11)</f>
        <v>0</v>
      </c>
      <c r="N11" s="136">
        <f>IF(OR(DataGrowthRates!M11=0,DataGrowthRates!N11=0),"",DataGrowthRates!N11-DataGrowthRates!M11)</f>
        <v>0</v>
      </c>
      <c r="O11" s="136">
        <f>IF(OR(DataGrowthRates!N11=0,DataGrowthRates!O11=0),"",DataGrowthRates!O11-DataGrowthRates!N11)</f>
        <v>0</v>
      </c>
      <c r="P11" s="136">
        <f>IF(OR(DataGrowthRates!O11=0,DataGrowthRates!P11=0),"",DataGrowthRates!P11-DataGrowthRates!O11)</f>
        <v>-15.729984181984037</v>
      </c>
      <c r="Q11" s="136">
        <f>IF(OR(DataGrowthRates!P11=0,DataGrowthRates!Q11=0),"",DataGrowthRates!Q11-DataGrowthRates!P11)</f>
        <v>0</v>
      </c>
      <c r="R11" s="136">
        <f>IF(OR(DataGrowthRates!Q11=0,DataGrowthRates!R11=0),"",DataGrowthRates!R11-DataGrowthRates!Q11)</f>
        <v>0</v>
      </c>
      <c r="S11" s="136">
        <f>IF(OR(DataGrowthRates!R11=0,DataGrowthRates!S11=0),"",DataGrowthRates!S11-DataGrowthRates!R11)</f>
        <v>0</v>
      </c>
      <c r="T11" s="136">
        <f>IF(OR(DataGrowthRates!S11=0,DataGrowthRates!T11=0),"",DataGrowthRates!T11-DataGrowthRates!S11)</f>
        <v>0</v>
      </c>
      <c r="U11" s="136">
        <f>IF(OR(DataGrowthRates!T11=0,DataGrowthRates!U11=0),"",DataGrowthRates!U11-DataGrowthRates!T11)</f>
        <v>0</v>
      </c>
      <c r="V11" s="136">
        <f>IF(OR(DataGrowthRates!U11=0,DataGrowthRates!V11=0),"",DataGrowthRates!V11-DataGrowthRates!U11)</f>
        <v>0</v>
      </c>
      <c r="W11" s="136">
        <f>IF(OR(DataGrowthRates!V11=0,DataGrowthRates!W11=0),"",DataGrowthRates!W11-DataGrowthRates!V11)</f>
        <v>20.525736594994669</v>
      </c>
      <c r="X11" s="136">
        <f>IF(OR(DataGrowthRates!W11=0,DataGrowthRates!X11=0),"",DataGrowthRates!X11-DataGrowthRates!W11)</f>
        <v>56.150886134288157</v>
      </c>
      <c r="Y11" s="136">
        <f>IF(OR(DataGrowthRates!X11=0,DataGrowthRates!Y11=0),"",DataGrowthRates!Y11-DataGrowthRates!X11)</f>
        <v>0</v>
      </c>
      <c r="Z11" s="136">
        <f>IF(OR(DataGrowthRates!Y11=0,DataGrowthRates!Z11=0),"",DataGrowthRates!Z11-DataGrowthRates!Y11)</f>
        <v>0</v>
      </c>
      <c r="AA11" s="136">
        <f>IF(OR(DataGrowthRates!Z11=0,DataGrowthRates!AA11=0),"",DataGrowthRates!AA11-DataGrowthRates!Z11)</f>
        <v>10.145474142482271</v>
      </c>
      <c r="AB11" s="136">
        <f>IF(OR(DataGrowthRates!AA11=0,DataGrowthRates!AB11=0),"",DataGrowthRates!AB11-DataGrowthRates!AA11)</f>
        <v>3.4758229405269958E-2</v>
      </c>
      <c r="AC11" s="136">
        <f>IF(OR(DataGrowthRates!AB11=0,DataGrowthRates!AC11=0),"",DataGrowthRates!AC11-DataGrowthRates!AB11)</f>
        <v>0</v>
      </c>
      <c r="AD11" s="136">
        <f>IF(OR(DataGrowthRates!AC11=0,DataGrowthRates!AD11=0),"",DataGrowthRates!AD11-DataGrowthRates!AC11)</f>
        <v>0</v>
      </c>
      <c r="AE11" s="136">
        <f>IF(OR(DataGrowthRates!AD11=0,DataGrowthRates!AE11=0),"",DataGrowthRates!AE11-DataGrowthRates!AD11)</f>
        <v>0</v>
      </c>
      <c r="AF11" s="136">
        <f>IF(OR(DataGrowthRates!AE11=0,DataGrowthRates!AF11=0),"",DataGrowthRates!AF11-DataGrowthRates!AE11)</f>
        <v>0</v>
      </c>
      <c r="AG11" s="136">
        <f>IF(OR(DataGrowthRates!AF11=0,DataGrowthRates!AG11=0),"",DataGrowthRates!AG11-DataGrowthRates!AF11)</f>
        <v>0</v>
      </c>
      <c r="AH11" s="136">
        <f>IF(OR(DataGrowthRates!AG11=0,DataGrowthRates!AH11=0),"",DataGrowthRates!AH11-DataGrowthRates!AG11)</f>
        <v>0</v>
      </c>
      <c r="AI11" s="136">
        <f>IF(OR(DataGrowthRates!AH11=0,DataGrowthRates!AI11=0),"",DataGrowthRates!AI11-DataGrowthRates!AH11)</f>
        <v>0</v>
      </c>
      <c r="AJ11" s="136">
        <f>IF(OR(DataGrowthRates!AI11=0,DataGrowthRates!AJ11=0),"",DataGrowthRates!AJ11-DataGrowthRates!AI11)</f>
        <v>0</v>
      </c>
      <c r="AK11" s="136">
        <f>IF(OR(DataGrowthRates!AJ11=0,DataGrowthRates!AK11=0),"",DataGrowthRates!AK11-DataGrowthRates!AJ11)</f>
        <v>0</v>
      </c>
      <c r="AL11" s="136">
        <f>IF(OR(DataGrowthRates!AK11=0,DataGrowthRates!AL11=0),"",DataGrowthRates!AL11-DataGrowthRates!AK11)</f>
        <v>0</v>
      </c>
      <c r="AM11" s="136">
        <f>IF(OR(DataGrowthRates!AL11=0,DataGrowthRates!AM11=0),"",DataGrowthRates!AM11-DataGrowthRates!AL11)</f>
        <v>-7.3815571188606555</v>
      </c>
      <c r="AN11" s="136">
        <f>IF(OR(DataGrowthRates!AM11=0,DataGrowthRates!AN11=0),"",DataGrowthRates!AN11-DataGrowthRates!AM11)</f>
        <v>0</v>
      </c>
      <c r="AO11" s="136">
        <f>IF(OR(DataGrowthRates!AN11=0,DataGrowthRates!AO11=0),"",DataGrowthRates!AO11-DataGrowthRates!AN11)</f>
        <v>0</v>
      </c>
      <c r="AP11" s="136">
        <f>IF(OR(DataGrowthRates!AO11=0,DataGrowthRates!AP11=0),"",DataGrowthRates!AP11-DataGrowthRates!AO11)</f>
        <v>0</v>
      </c>
      <c r="AQ11" s="136">
        <f>IF(OR(DataGrowthRates!AP11=0,DataGrowthRates!AQ11=0),"",DataGrowthRates!AQ11-DataGrowthRates!AP11)</f>
        <v>0</v>
      </c>
      <c r="AR11" s="136">
        <f>IF(OR(DataGrowthRates!AQ11=0,DataGrowthRates!AR11=0),"",DataGrowthRates!AR11-DataGrowthRates!AQ11)</f>
        <v>0</v>
      </c>
      <c r="AS11" s="136">
        <f>IF(OR(DataGrowthRates!AR11=0,DataGrowthRates!AS11=0),"",DataGrowthRates!AS11-DataGrowthRates!AR11)</f>
        <v>0</v>
      </c>
      <c r="AT11" s="136">
        <f>IF(OR(DataGrowthRates!AS11=0,DataGrowthRates!AT11=0),"",DataGrowthRates!AT11-DataGrowthRates!AS11)</f>
        <v>0</v>
      </c>
      <c r="AU11" s="136">
        <f>IF(OR(DataGrowthRates!AT11=0,DataGrowthRates!AU11=0),"",DataGrowthRates!AU11-DataGrowthRates!AT11)</f>
        <v>0</v>
      </c>
      <c r="AV11" s="136">
        <f>IF(OR(DataGrowthRates!AU11=0,DataGrowthRates!AV11=0),"",DataGrowthRates!AV11-DataGrowthRates!AU11)</f>
        <v>0</v>
      </c>
      <c r="AW11" s="136">
        <f>IF(OR(DataGrowthRates!AV11=0,DataGrowthRates!AW11=0),"",DataGrowthRates!AW11-DataGrowthRates!AV11)</f>
        <v>0</v>
      </c>
      <c r="AX11" s="136">
        <f>IF(OR(DataGrowthRates!AW11=0,DataGrowthRates!AX11=0),"",DataGrowthRates!AX11-DataGrowthRates!AW11)</f>
        <v>0</v>
      </c>
      <c r="AY11" s="136">
        <f>IF(OR(DataGrowthRates!AX11=0,DataGrowthRates!AY11=0),"",DataGrowthRates!AY11-DataGrowthRates!AX11)</f>
        <v>0</v>
      </c>
      <c r="AZ11" s="136">
        <f>IF(OR(DataGrowthRates!AY11=0,DataGrowthRates!AZ11=0),"",DataGrowthRates!AZ11-DataGrowthRates!AY11)</f>
        <v>0</v>
      </c>
      <c r="BA11" s="136">
        <f>IF(OR(DataGrowthRates!AZ11=0,DataGrowthRates!BA11=0),"",DataGrowthRates!BA11-DataGrowthRates!AZ11)</f>
        <v>0</v>
      </c>
      <c r="BB11" s="136">
        <f>IF(OR(DataGrowthRates!BA11=0,DataGrowthRates!BB11=0),"",DataGrowthRates!BB11-DataGrowthRates!BA11)</f>
        <v>0</v>
      </c>
      <c r="BC11" s="136">
        <f>IF(OR(DataGrowthRates!BB11=0,DataGrowthRates!BC11=0),"",DataGrowthRates!BC11-DataGrowthRates!BB11)</f>
        <v>0</v>
      </c>
      <c r="BD11" s="136">
        <f>IF(OR(DataGrowthRates!BC11=0,DataGrowthRates!BD11=0),"",DataGrowthRates!BD11-DataGrowthRates!BC11)</f>
        <v>0</v>
      </c>
      <c r="BE11" s="136">
        <f>IF(OR(DataGrowthRates!BD11=0,DataGrowthRates!BE11=0),"",DataGrowthRates!BE11-DataGrowthRates!BD11)</f>
        <v>0</v>
      </c>
      <c r="BF11" s="136">
        <f>IF(OR(DataGrowthRates!BE11=0,DataGrowthRates!BF11=0),"",DataGrowthRates!BF11-DataGrowthRates!BE11)</f>
        <v>0</v>
      </c>
      <c r="BG11" s="136">
        <f>IF(OR(DataGrowthRates!BF11=0,DataGrowthRates!BG11=0),"",DataGrowthRates!BG11-DataGrowthRates!BF11)</f>
        <v>0</v>
      </c>
      <c r="BH11" s="136">
        <f>IF(OR(DataGrowthRates!BG11=0,DataGrowthRates!BH11=0),"",DataGrowthRates!BH11-DataGrowthRates!BG11)</f>
        <v>0</v>
      </c>
      <c r="BI11" s="136">
        <f>IF(OR(DataGrowthRates!BH11=0,DataGrowthRates!BI11=0),"",DataGrowthRates!BI11-DataGrowthRates!BH11)</f>
        <v>0</v>
      </c>
      <c r="BJ11" s="136">
        <f>IF(OR(DataGrowthRates!BI11=0,DataGrowthRates!BJ11=0),"",DataGrowthRates!BJ11-DataGrowthRates!BI11)</f>
        <v>0</v>
      </c>
      <c r="BK11" s="136">
        <f>IF(OR(DataGrowthRates!BJ11=0,DataGrowthRates!BK11=0),"",DataGrowthRates!BK11-DataGrowthRates!BJ11)</f>
        <v>0</v>
      </c>
      <c r="BL11" s="136">
        <f>IF(OR(DataGrowthRates!BK11=0,DataGrowthRates!BL11=0),"",DataGrowthRates!BL11-DataGrowthRates!BK11)</f>
        <v>0</v>
      </c>
      <c r="BM11" s="136">
        <f>IF(OR(DataGrowthRates!BL11=0,DataGrowthRates!BM11=0),"",DataGrowthRates!BM11-DataGrowthRates!BL11)</f>
        <v>0</v>
      </c>
      <c r="BN11" s="136">
        <f>IF(OR(DataGrowthRates!BM11=0,DataGrowthRates!BN11=0),"",DataGrowthRates!BN11-DataGrowthRates!BM11)</f>
        <v>-3.1247473852999974E-2</v>
      </c>
      <c r="BO11" s="136">
        <f>IF(OR(DataGrowthRates!BN11=0,DataGrowthRates!BO11=0),"",DataGrowthRates!BO11-DataGrowthRates!BN11)</f>
        <v>0</v>
      </c>
      <c r="BP11" s="136">
        <f>IF(OR(DataGrowthRates!BO11=0,DataGrowthRates!BP11=0),"",DataGrowthRates!BP11-DataGrowthRates!BO11)</f>
        <v>0</v>
      </c>
      <c r="BQ11" s="136">
        <f>IF(OR(DataGrowthRates!BP11=0,DataGrowthRates!BQ11=0),"",DataGrowthRates!BQ11-DataGrowthRates!BP11)</f>
        <v>0</v>
      </c>
      <c r="BR11" s="136">
        <f>IF(OR(DataGrowthRates!BQ11=0,DataGrowthRates!BR11=0),"",DataGrowthRates!BR11-DataGrowthRates!BQ11)</f>
        <v>0</v>
      </c>
      <c r="BS11" s="136">
        <f>IF(OR(DataGrowthRates!BR11=0,DataGrowthRates!BS11=0),"",DataGrowthRates!BS11-DataGrowthRates!BR11)</f>
        <v>0</v>
      </c>
      <c r="BT11" s="136">
        <f>IF(OR(DataGrowthRates!BS11=0,DataGrowthRates!BT11=0),"",DataGrowthRates!BT11-DataGrowthRates!BS11)</f>
        <v>0</v>
      </c>
      <c r="BU11" s="136">
        <f>IF(OR(DataGrowthRates!BT11=0,DataGrowthRates!BU11=0),"",DataGrowthRates!BU11-DataGrowthRates!BT11)</f>
        <v>0</v>
      </c>
      <c r="BV11" s="136">
        <f>IF(OR(DataGrowthRates!BU11=0,DataGrowthRates!BV11=0),"",DataGrowthRates!BV11-DataGrowthRates!BU11)</f>
        <v>0</v>
      </c>
      <c r="BW11" s="136">
        <f>IF(OR(DataGrowthRates!BV11=0,DataGrowthRates!BW11=0),"",DataGrowthRates!BW11-DataGrowthRates!BV11)</f>
        <v>0</v>
      </c>
      <c r="BX11" s="136">
        <f>IF(OR(DataGrowthRates!BW11=0,DataGrowthRates!BX11=0),"",DataGrowthRates!BX11-DataGrowthRates!BW11)</f>
        <v>0</v>
      </c>
      <c r="BY11" s="136">
        <f>IF(OR(DataGrowthRates!BX11=0,DataGrowthRates!BY11=0),"",DataGrowthRates!BY11-DataGrowthRates!BX11)</f>
        <v>0</v>
      </c>
      <c r="BZ11" s="136">
        <f>IF(OR(DataGrowthRates!BY11=0,DataGrowthRates!BZ11=0),"",DataGrowthRates!BZ11-DataGrowthRates!BY11)</f>
        <v>0</v>
      </c>
      <c r="CA11" s="136">
        <f>IF(OR(DataGrowthRates!BZ11=0,DataGrowthRates!CA11=0),"",DataGrowthRates!CA11-DataGrowthRates!BZ11)</f>
        <v>0</v>
      </c>
      <c r="CB11" s="136">
        <f>IF(OR(DataGrowthRates!CA11=0,DataGrowthRates!CB11=0),"",DataGrowthRates!CB11-DataGrowthRates!CA11)</f>
        <v>0</v>
      </c>
      <c r="CC11" s="136">
        <f>IF(OR(DataGrowthRates!CB11=0,DataGrowthRates!CC11=0),"",DataGrowthRates!CC11-DataGrowthRates!CB11)</f>
        <v>0</v>
      </c>
      <c r="CD11" s="136">
        <f>IF(OR(DataGrowthRates!CC11=0,DataGrowthRates!CD11=0),"",DataGrowthRates!CD11-DataGrowthRates!CC11)</f>
        <v>0</v>
      </c>
      <c r="CE11" s="136">
        <f>IF(OR(DataGrowthRates!CD11=0,DataGrowthRates!CE11=0),"",DataGrowthRates!CE11-DataGrowthRates!CD11)</f>
        <v>0</v>
      </c>
      <c r="CF11" s="136">
        <f>IF(OR(DataGrowthRates!CE11=0,DataGrowthRates!CF11=0),"",DataGrowthRates!CF11-DataGrowthRates!CE11)</f>
        <v>0</v>
      </c>
      <c r="CG11" s="136">
        <f>IF(OR(DataGrowthRates!CF11=0,DataGrowthRates!CG11=0),"",DataGrowthRates!CG11-DataGrowthRates!CF11)</f>
        <v>0</v>
      </c>
      <c r="CH11" s="136" t="str">
        <f>IF(OR(DataGrowthRates!CG11=0,DataGrowthRates!CH11=0),"",DataGrowthRates!CH11-DataGrowthRates!CG11)</f>
        <v/>
      </c>
    </row>
    <row r="12" spans="1:86" x14ac:dyDescent="0.3">
      <c r="A12" s="64" t="s">
        <v>15</v>
      </c>
      <c r="B12" s="53"/>
      <c r="C12" s="85"/>
      <c r="D12" s="137" t="str">
        <f>IF(OR(DataGrowthRates!C12=0,DataGrowthRates!D12=0),"",DataGrowthRates!D12-DataGrowthRates!C12)</f>
        <v/>
      </c>
      <c r="E12" s="137" t="str">
        <f>IF(OR(DataGrowthRates!D12=0,DataGrowthRates!E12=0),"",DataGrowthRates!E12-DataGrowthRates!D12)</f>
        <v/>
      </c>
      <c r="F12" s="137" t="str">
        <f>IF(OR(DataGrowthRates!E12=0,DataGrowthRates!F12=0),"",DataGrowthRates!F12-DataGrowthRates!E12)</f>
        <v/>
      </c>
      <c r="G12" s="137">
        <f>IF(OR(DataGrowthRates!F12=0,DataGrowthRates!G12=0),"",DataGrowthRates!G12-DataGrowthRates!F12)</f>
        <v>-577.46279901880189</v>
      </c>
      <c r="H12" s="137">
        <f>IF(OR(DataGrowthRates!G12=0,DataGrowthRates!H12=0),"",DataGrowthRates!H12-DataGrowthRates!G12)</f>
        <v>50.557307086739456</v>
      </c>
      <c r="I12" s="137">
        <f>IF(OR(DataGrowthRates!H12=0,DataGrowthRates!I12=0),"",DataGrowthRates!I12-DataGrowthRates!H12)</f>
        <v>1.1345589489792474E-2</v>
      </c>
      <c r="J12" s="137">
        <f>IF(OR(DataGrowthRates!I12=0,DataGrowthRates!J12=0),"",DataGrowthRates!J12-DataGrowthRates!I12)</f>
        <v>0</v>
      </c>
      <c r="K12" s="137">
        <f>IF(OR(DataGrowthRates!J12=0,DataGrowthRates!K12=0),"",DataGrowthRates!K12-DataGrowthRates!J12)</f>
        <v>139.96009205748851</v>
      </c>
      <c r="L12" s="137">
        <f>IF(OR(DataGrowthRates!K12=0,DataGrowthRates!L12=0),"",DataGrowthRates!L12-DataGrowthRates!K12)</f>
        <v>-168.32687649728905</v>
      </c>
      <c r="M12" s="137">
        <f>IF(OR(DataGrowthRates!L12=0,DataGrowthRates!M12=0),"",DataGrowthRates!M12-DataGrowthRates!L12)</f>
        <v>0</v>
      </c>
      <c r="N12" s="137">
        <f>IF(OR(DataGrowthRates!M12=0,DataGrowthRates!N12=0),"",DataGrowthRates!N12-DataGrowthRates!M12)</f>
        <v>0</v>
      </c>
      <c r="O12" s="137">
        <f>IF(OR(DataGrowthRates!N12=0,DataGrowthRates!O12=0),"",DataGrowthRates!O12-DataGrowthRates!N12)</f>
        <v>0</v>
      </c>
      <c r="P12" s="137">
        <f>IF(OR(DataGrowthRates!O12=0,DataGrowthRates!P12=0),"",DataGrowthRates!P12-DataGrowthRates!O12)</f>
        <v>115.05835298422608</v>
      </c>
      <c r="Q12" s="137">
        <f>IF(OR(DataGrowthRates!P12=0,DataGrowthRates!Q12=0),"",DataGrowthRates!Q12-DataGrowthRates!P12)</f>
        <v>0</v>
      </c>
      <c r="R12" s="137">
        <f>IF(OR(DataGrowthRates!Q12=0,DataGrowthRates!R12=0),"",DataGrowthRates!R12-DataGrowthRates!Q12)</f>
        <v>0</v>
      </c>
      <c r="S12" s="137">
        <f>IF(OR(DataGrowthRates!R12=0,DataGrowthRates!S12=0),"",DataGrowthRates!S12-DataGrowthRates!R12)</f>
        <v>0</v>
      </c>
      <c r="T12" s="137">
        <f>IF(OR(DataGrowthRates!S12=0,DataGrowthRates!T12=0),"",DataGrowthRates!T12-DataGrowthRates!S12)</f>
        <v>0</v>
      </c>
      <c r="U12" s="137">
        <f>IF(OR(DataGrowthRates!T12=0,DataGrowthRates!U12=0),"",DataGrowthRates!U12-DataGrowthRates!T12)</f>
        <v>0</v>
      </c>
      <c r="V12" s="137">
        <f>IF(OR(DataGrowthRates!U12=0,DataGrowthRates!V12=0),"",DataGrowthRates!V12-DataGrowthRates!U12)</f>
        <v>0</v>
      </c>
      <c r="W12" s="137">
        <f>IF(OR(DataGrowthRates!V12=0,DataGrowthRates!W12=0),"",DataGrowthRates!W12-DataGrowthRates!V12)</f>
        <v>18.992850714741508</v>
      </c>
      <c r="X12" s="137">
        <f>IF(OR(DataGrowthRates!W12=0,DataGrowthRates!X12=0),"",DataGrowthRates!X12-DataGrowthRates!W12)</f>
        <v>-29.931738749204669</v>
      </c>
      <c r="Y12" s="137">
        <f>IF(OR(DataGrowthRates!X12=0,DataGrowthRates!Y12=0),"",DataGrowthRates!Y12-DataGrowthRates!X12)</f>
        <v>0</v>
      </c>
      <c r="Z12" s="137">
        <f>IF(OR(DataGrowthRates!Y12=0,DataGrowthRates!Z12=0),"",DataGrowthRates!Z12-DataGrowthRates!Y12)</f>
        <v>0</v>
      </c>
      <c r="AA12" s="137">
        <f>IF(OR(DataGrowthRates!Z12=0,DataGrowthRates!AA12=0),"",DataGrowthRates!AA12-DataGrowthRates!Z12)</f>
        <v>8.1707679835963063</v>
      </c>
      <c r="AB12" s="137">
        <f>IF(OR(DataGrowthRates!AA12=0,DataGrowthRates!AB12=0),"",DataGrowthRates!AB12-DataGrowthRates!AA12)</f>
        <v>-1.4089174903347157E-2</v>
      </c>
      <c r="AC12" s="137">
        <f>IF(OR(DataGrowthRates!AB12=0,DataGrowthRates!AC12=0),"",DataGrowthRates!AC12-DataGrowthRates!AB12)</f>
        <v>0</v>
      </c>
      <c r="AD12" s="137">
        <f>IF(OR(DataGrowthRates!AC12=0,DataGrowthRates!AD12=0),"",DataGrowthRates!AD12-DataGrowthRates!AC12)</f>
        <v>0</v>
      </c>
      <c r="AE12" s="137">
        <f>IF(OR(DataGrowthRates!AD12=0,DataGrowthRates!AE12=0),"",DataGrowthRates!AE12-DataGrowthRates!AD12)</f>
        <v>38.259019228746183</v>
      </c>
      <c r="AF12" s="137">
        <f>IF(OR(DataGrowthRates!AE12=0,DataGrowthRates!AF12=0),"",DataGrowthRates!AF12-DataGrowthRates!AE12)</f>
        <v>0</v>
      </c>
      <c r="AG12" s="137">
        <f>IF(OR(DataGrowthRates!AF12=0,DataGrowthRates!AG12=0),"",DataGrowthRates!AG12-DataGrowthRates!AF12)</f>
        <v>0</v>
      </c>
      <c r="AH12" s="137">
        <f>IF(OR(DataGrowthRates!AG12=0,DataGrowthRates!AH12=0),"",DataGrowthRates!AH12-DataGrowthRates!AG12)</f>
        <v>0</v>
      </c>
      <c r="AI12" s="137">
        <f>IF(OR(DataGrowthRates!AH12=0,DataGrowthRates!AI12=0),"",DataGrowthRates!AI12-DataGrowthRates!AH12)</f>
        <v>0</v>
      </c>
      <c r="AJ12" s="137">
        <f>IF(OR(DataGrowthRates!AI12=0,DataGrowthRates!AJ12=0),"",DataGrowthRates!AJ12-DataGrowthRates!AI12)</f>
        <v>0</v>
      </c>
      <c r="AK12" s="137">
        <f>IF(OR(DataGrowthRates!AJ12=0,DataGrowthRates!AK12=0),"",DataGrowthRates!AK12-DataGrowthRates!AJ12)</f>
        <v>0</v>
      </c>
      <c r="AL12" s="137">
        <f>IF(OR(DataGrowthRates!AK12=0,DataGrowthRates!AL12=0),"",DataGrowthRates!AL12-DataGrowthRates!AK12)</f>
        <v>0</v>
      </c>
      <c r="AM12" s="137">
        <f>IF(OR(DataGrowthRates!AL12=0,DataGrowthRates!AM12=0),"",DataGrowthRates!AM12-DataGrowthRates!AL12)</f>
        <v>-6.9136638083436992</v>
      </c>
      <c r="AN12" s="137">
        <f>IF(OR(DataGrowthRates!AM12=0,DataGrowthRates!AN12=0),"",DataGrowthRates!AN12-DataGrowthRates!AM12)</f>
        <v>0</v>
      </c>
      <c r="AO12" s="137">
        <f>IF(OR(DataGrowthRates!AN12=0,DataGrowthRates!AO12=0),"",DataGrowthRates!AO12-DataGrowthRates!AN12)</f>
        <v>0</v>
      </c>
      <c r="AP12" s="137">
        <f>IF(OR(DataGrowthRates!AO12=0,DataGrowthRates!AP12=0),"",DataGrowthRates!AP12-DataGrowthRates!AO12)</f>
        <v>0</v>
      </c>
      <c r="AQ12" s="137">
        <f>IF(OR(DataGrowthRates!AP12=0,DataGrowthRates!AQ12=0),"",DataGrowthRates!AQ12-DataGrowthRates!AP12)</f>
        <v>0</v>
      </c>
      <c r="AR12" s="137">
        <f>IF(OR(DataGrowthRates!AQ12=0,DataGrowthRates!AR12=0),"",DataGrowthRates!AR12-DataGrowthRates!AQ12)</f>
        <v>0</v>
      </c>
      <c r="AS12" s="137">
        <f>IF(OR(DataGrowthRates!AR12=0,DataGrowthRates!AS12=0),"",DataGrowthRates!AS12-DataGrowthRates!AR12)</f>
        <v>0</v>
      </c>
      <c r="AT12" s="137">
        <f>IF(OR(DataGrowthRates!AS12=0,DataGrowthRates!AT12=0),"",DataGrowthRates!AT12-DataGrowthRates!AS12)</f>
        <v>0</v>
      </c>
      <c r="AU12" s="137">
        <f>IF(OR(DataGrowthRates!AT12=0,DataGrowthRates!AU12=0),"",DataGrowthRates!AU12-DataGrowthRates!AT12)</f>
        <v>0</v>
      </c>
      <c r="AV12" s="137">
        <f>IF(OR(DataGrowthRates!AU12=0,DataGrowthRates!AV12=0),"",DataGrowthRates!AV12-DataGrowthRates!AU12)</f>
        <v>0</v>
      </c>
      <c r="AW12" s="137">
        <f>IF(OR(DataGrowthRates!AV12=0,DataGrowthRates!AW12=0),"",DataGrowthRates!AW12-DataGrowthRates!AV12)</f>
        <v>0</v>
      </c>
      <c r="AX12" s="137">
        <f>IF(OR(DataGrowthRates!AW12=0,DataGrowthRates!AX12=0),"",DataGrowthRates!AX12-DataGrowthRates!AW12)</f>
        <v>0</v>
      </c>
      <c r="AY12" s="137">
        <f>IF(OR(DataGrowthRates!AX12=0,DataGrowthRates!AY12=0),"",DataGrowthRates!AY12-DataGrowthRates!AX12)</f>
        <v>0</v>
      </c>
      <c r="AZ12" s="137">
        <f>IF(OR(DataGrowthRates!AY12=0,DataGrowthRates!AZ12=0),"",DataGrowthRates!AZ12-DataGrowthRates!AY12)</f>
        <v>0</v>
      </c>
      <c r="BA12" s="137">
        <f>IF(OR(DataGrowthRates!AZ12=0,DataGrowthRates!BA12=0),"",DataGrowthRates!BA12-DataGrowthRates!AZ12)</f>
        <v>0</v>
      </c>
      <c r="BB12" s="137">
        <f>IF(OR(DataGrowthRates!BA12=0,DataGrowthRates!BB12=0),"",DataGrowthRates!BB12-DataGrowthRates!BA12)</f>
        <v>0</v>
      </c>
      <c r="BC12" s="137">
        <f>IF(OR(DataGrowthRates!BB12=0,DataGrowthRates!BC12=0),"",DataGrowthRates!BC12-DataGrowthRates!BB12)</f>
        <v>0</v>
      </c>
      <c r="BD12" s="137">
        <f>IF(OR(DataGrowthRates!BC12=0,DataGrowthRates!BD12=0),"",DataGrowthRates!BD12-DataGrowthRates!BC12)</f>
        <v>0</v>
      </c>
      <c r="BE12" s="137">
        <f>IF(OR(DataGrowthRates!BD12=0,DataGrowthRates!BE12=0),"",DataGrowthRates!BE12-DataGrowthRates!BD12)</f>
        <v>0</v>
      </c>
      <c r="BF12" s="137">
        <f>IF(OR(DataGrowthRates!BE12=0,DataGrowthRates!BF12=0),"",DataGrowthRates!BF12-DataGrowthRates!BE12)</f>
        <v>0</v>
      </c>
      <c r="BG12" s="137">
        <f>IF(OR(DataGrowthRates!BF12=0,DataGrowthRates!BG12=0),"",DataGrowthRates!BG12-DataGrowthRates!BF12)</f>
        <v>0</v>
      </c>
      <c r="BH12" s="137">
        <f>IF(OR(DataGrowthRates!BG12=0,DataGrowthRates!BH12=0),"",DataGrowthRates!BH12-DataGrowthRates!BG12)</f>
        <v>0</v>
      </c>
      <c r="BI12" s="137">
        <f>IF(OR(DataGrowthRates!BH12=0,DataGrowthRates!BI12=0),"",DataGrowthRates!BI12-DataGrowthRates!BH12)</f>
        <v>0</v>
      </c>
      <c r="BJ12" s="137">
        <f>IF(OR(DataGrowthRates!BI12=0,DataGrowthRates!BJ12=0),"",DataGrowthRates!BJ12-DataGrowthRates!BI12)</f>
        <v>0</v>
      </c>
      <c r="BK12" s="137">
        <f>IF(OR(DataGrowthRates!BJ12=0,DataGrowthRates!BK12=0),"",DataGrowthRates!BK12-DataGrowthRates!BJ12)</f>
        <v>0</v>
      </c>
      <c r="BL12" s="137">
        <f>IF(OR(DataGrowthRates!BK12=0,DataGrowthRates!BL12=0),"",DataGrowthRates!BL12-DataGrowthRates!BK12)</f>
        <v>0</v>
      </c>
      <c r="BM12" s="137">
        <f>IF(OR(DataGrowthRates!BL12=0,DataGrowthRates!BM12=0),"",DataGrowthRates!BM12-DataGrowthRates!BL12)</f>
        <v>0</v>
      </c>
      <c r="BN12" s="137">
        <f>IF(OR(DataGrowthRates!BM12=0,DataGrowthRates!BN12=0),"",DataGrowthRates!BN12-DataGrowthRates!BM12)</f>
        <v>-2.6498588238609955E-2</v>
      </c>
      <c r="BO12" s="137">
        <f>IF(OR(DataGrowthRates!BN12=0,DataGrowthRates!BO12=0),"",DataGrowthRates!BO12-DataGrowthRates!BN12)</f>
        <v>0</v>
      </c>
      <c r="BP12" s="137">
        <f>IF(OR(DataGrowthRates!BO12=0,DataGrowthRates!BP12=0),"",DataGrowthRates!BP12-DataGrowthRates!BO12)</f>
        <v>0</v>
      </c>
      <c r="BQ12" s="137">
        <f>IF(OR(DataGrowthRates!BP12=0,DataGrowthRates!BQ12=0),"",DataGrowthRates!BQ12-DataGrowthRates!BP12)</f>
        <v>0</v>
      </c>
      <c r="BR12" s="137">
        <f>IF(OR(DataGrowthRates!BQ12=0,DataGrowthRates!BR12=0),"",DataGrowthRates!BR12-DataGrowthRates!BQ12)</f>
        <v>0</v>
      </c>
      <c r="BS12" s="137">
        <f>IF(OR(DataGrowthRates!BR12=0,DataGrowthRates!BS12=0),"",DataGrowthRates!BS12-DataGrowthRates!BR12)</f>
        <v>0</v>
      </c>
      <c r="BT12" s="137">
        <f>IF(OR(DataGrowthRates!BS12=0,DataGrowthRates!BT12=0),"",DataGrowthRates!BT12-DataGrowthRates!BS12)</f>
        <v>0</v>
      </c>
      <c r="BU12" s="137">
        <f>IF(OR(DataGrowthRates!BT12=0,DataGrowthRates!BU12=0),"",DataGrowthRates!BU12-DataGrowthRates!BT12)</f>
        <v>0</v>
      </c>
      <c r="BV12" s="137">
        <f>IF(OR(DataGrowthRates!BU12=0,DataGrowthRates!BV12=0),"",DataGrowthRates!BV12-DataGrowthRates!BU12)</f>
        <v>0</v>
      </c>
      <c r="BW12" s="137">
        <f>IF(OR(DataGrowthRates!BV12=0,DataGrowthRates!BW12=0),"",DataGrowthRates!BW12-DataGrowthRates!BV12)</f>
        <v>0</v>
      </c>
      <c r="BX12" s="137">
        <f>IF(OR(DataGrowthRates!BW12=0,DataGrowthRates!BX12=0),"",DataGrowthRates!BX12-DataGrowthRates!BW12)</f>
        <v>0</v>
      </c>
      <c r="BY12" s="137">
        <f>IF(OR(DataGrowthRates!BX12=0,DataGrowthRates!BY12=0),"",DataGrowthRates!BY12-DataGrowthRates!BX12)</f>
        <v>0</v>
      </c>
      <c r="BZ12" s="137">
        <f>IF(OR(DataGrowthRates!BY12=0,DataGrowthRates!BZ12=0),"",DataGrowthRates!BZ12-DataGrowthRates!BY12)</f>
        <v>0</v>
      </c>
      <c r="CA12" s="137">
        <f>IF(OR(DataGrowthRates!BZ12=0,DataGrowthRates!CA12=0),"",DataGrowthRates!CA12-DataGrowthRates!BZ12)</f>
        <v>0</v>
      </c>
      <c r="CB12" s="137">
        <f>IF(OR(DataGrowthRates!CA12=0,DataGrowthRates!CB12=0),"",DataGrowthRates!CB12-DataGrowthRates!CA12)</f>
        <v>0</v>
      </c>
      <c r="CC12" s="137">
        <f>IF(OR(DataGrowthRates!CB12=0,DataGrowthRates!CC12=0),"",DataGrowthRates!CC12-DataGrowthRates!CB12)</f>
        <v>0</v>
      </c>
      <c r="CD12" s="137">
        <f>IF(OR(DataGrowthRates!CC12=0,DataGrowthRates!CD12=0),"",DataGrowthRates!CD12-DataGrowthRates!CC12)</f>
        <v>0</v>
      </c>
      <c r="CE12" s="137">
        <f>IF(OR(DataGrowthRates!CD12=0,DataGrowthRates!CE12=0),"",DataGrowthRates!CE12-DataGrowthRates!CD12)</f>
        <v>0</v>
      </c>
      <c r="CF12" s="137">
        <f>IF(OR(DataGrowthRates!CE12=0,DataGrowthRates!CF12=0),"",DataGrowthRates!CF12-DataGrowthRates!CE12)</f>
        <v>0</v>
      </c>
      <c r="CG12" s="137">
        <f>IF(OR(DataGrowthRates!CF12=0,DataGrowthRates!CG12=0),"",DataGrowthRates!CG12-DataGrowthRates!CF12)</f>
        <v>0</v>
      </c>
      <c r="CH12" s="137" t="str">
        <f>IF(OR(DataGrowthRates!CG12=0,DataGrowthRates!CH12=0),"",DataGrowthRates!CH12-DataGrowthRates!CG12)</f>
        <v/>
      </c>
    </row>
    <row r="13" spans="1:86" x14ac:dyDescent="0.3">
      <c r="A13" s="65" t="s">
        <v>16</v>
      </c>
      <c r="B13" s="66"/>
      <c r="C13" s="84"/>
      <c r="D13" s="135" t="str">
        <f>IF(OR(DataGrowthRates!C13=0,DataGrowthRates!D13=0),"",DataGrowthRates!D13-DataGrowthRates!C13)</f>
        <v/>
      </c>
      <c r="E13" s="135" t="str">
        <f>IF(OR(DataGrowthRates!D13=0,DataGrowthRates!E13=0),"",DataGrowthRates!E13-DataGrowthRates!D13)</f>
        <v/>
      </c>
      <c r="F13" s="135" t="str">
        <f>IF(OR(DataGrowthRates!E13=0,DataGrowthRates!F13=0),"",DataGrowthRates!F13-DataGrowthRates!E13)</f>
        <v/>
      </c>
      <c r="G13" s="135" t="str">
        <f>IF(OR(DataGrowthRates!F13=0,DataGrowthRates!G13=0),"",DataGrowthRates!G13-DataGrowthRates!F13)</f>
        <v/>
      </c>
      <c r="H13" s="135">
        <f>IF(OR(DataGrowthRates!G13=0,DataGrowthRates!H13=0),"",DataGrowthRates!H13-DataGrowthRates!G13)</f>
        <v>-94.063053205478354</v>
      </c>
      <c r="I13" s="135">
        <f>IF(OR(DataGrowthRates!H13=0,DataGrowthRates!I13=0),"",DataGrowthRates!I13-DataGrowthRates!H13)</f>
        <v>273.21741762224701</v>
      </c>
      <c r="J13" s="135">
        <f>IF(OR(DataGrowthRates!I13=0,DataGrowthRates!J13=0),"",DataGrowthRates!J13-DataGrowthRates!I13)</f>
        <v>259.60868385822687</v>
      </c>
      <c r="K13" s="135">
        <f>IF(OR(DataGrowthRates!J13=0,DataGrowthRates!K13=0),"",DataGrowthRates!K13-DataGrowthRates!J13)</f>
        <v>17.396242479648208</v>
      </c>
      <c r="L13" s="135">
        <f>IF(OR(DataGrowthRates!K13=0,DataGrowthRates!L13=0),"",DataGrowthRates!L13-DataGrowthRates!K13)</f>
        <v>-162.87563445912383</v>
      </c>
      <c r="M13" s="135">
        <f>IF(OR(DataGrowthRates!L13=0,DataGrowthRates!M13=0),"",DataGrowthRates!M13-DataGrowthRates!L13)</f>
        <v>0</v>
      </c>
      <c r="N13" s="135">
        <f>IF(OR(DataGrowthRates!M13=0,DataGrowthRates!N13=0),"",DataGrowthRates!N13-DataGrowthRates!M13)</f>
        <v>0</v>
      </c>
      <c r="O13" s="135">
        <f>IF(OR(DataGrowthRates!N13=0,DataGrowthRates!O13=0),"",DataGrowthRates!O13-DataGrowthRates!N13)</f>
        <v>0</v>
      </c>
      <c r="P13" s="135">
        <f>IF(OR(DataGrowthRates!O13=0,DataGrowthRates!P13=0),"",DataGrowthRates!P13-DataGrowthRates!O13)</f>
        <v>230.22679280969896</v>
      </c>
      <c r="Q13" s="135">
        <f>IF(OR(DataGrowthRates!P13=0,DataGrowthRates!Q13=0),"",DataGrowthRates!Q13-DataGrowthRates!P13)</f>
        <v>0</v>
      </c>
      <c r="R13" s="135">
        <f>IF(OR(DataGrowthRates!Q13=0,DataGrowthRates!R13=0),"",DataGrowthRates!R13-DataGrowthRates!Q13)</f>
        <v>0</v>
      </c>
      <c r="S13" s="135">
        <f>IF(OR(DataGrowthRates!R13=0,DataGrowthRates!S13=0),"",DataGrowthRates!S13-DataGrowthRates!R13)</f>
        <v>0</v>
      </c>
      <c r="T13" s="135">
        <f>IF(OR(DataGrowthRates!S13=0,DataGrowthRates!T13=0),"",DataGrowthRates!T13-DataGrowthRates!S13)</f>
        <v>38.74249045921897</v>
      </c>
      <c r="U13" s="135">
        <f>IF(OR(DataGrowthRates!T13=0,DataGrowthRates!U13=0),"",DataGrowthRates!U13-DataGrowthRates!T13)</f>
        <v>0</v>
      </c>
      <c r="V13" s="135">
        <f>IF(OR(DataGrowthRates!U13=0,DataGrowthRates!V13=0),"",DataGrowthRates!V13-DataGrowthRates!U13)</f>
        <v>0</v>
      </c>
      <c r="W13" s="135">
        <f>IF(OR(DataGrowthRates!V13=0,DataGrowthRates!W13=0),"",DataGrowthRates!W13-DataGrowthRates!V13)</f>
        <v>2.421178819029592</v>
      </c>
      <c r="X13" s="135">
        <f>IF(OR(DataGrowthRates!W13=0,DataGrowthRates!X13=0),"",DataGrowthRates!X13-DataGrowthRates!W13)</f>
        <v>-80.472962194326101</v>
      </c>
      <c r="Y13" s="135">
        <f>IF(OR(DataGrowthRates!X13=0,DataGrowthRates!Y13=0),"",DataGrowthRates!Y13-DataGrowthRates!X13)</f>
        <v>0</v>
      </c>
      <c r="Z13" s="135">
        <f>IF(OR(DataGrowthRates!Y13=0,DataGrowthRates!Z13=0),"",DataGrowthRates!Z13-DataGrowthRates!Y13)</f>
        <v>0</v>
      </c>
      <c r="AA13" s="135">
        <f>IF(OR(DataGrowthRates!Z13=0,DataGrowthRates!AA13=0),"",DataGrowthRates!AA13-DataGrowthRates!Z13)</f>
        <v>18.685278867676971</v>
      </c>
      <c r="AB13" s="135">
        <f>IF(OR(DataGrowthRates!AA13=0,DataGrowthRates!AB13=0),"",DataGrowthRates!AB13-DataGrowthRates!AA13)</f>
        <v>-48.265684877362219</v>
      </c>
      <c r="AC13" s="135">
        <f>IF(OR(DataGrowthRates!AB13=0,DataGrowthRates!AC13=0),"",DataGrowthRates!AC13-DataGrowthRates!AB13)</f>
        <v>0</v>
      </c>
      <c r="AD13" s="135">
        <f>IF(OR(DataGrowthRates!AC13=0,DataGrowthRates!AD13=0),"",DataGrowthRates!AD13-DataGrowthRates!AC13)</f>
        <v>0</v>
      </c>
      <c r="AE13" s="135">
        <f>IF(OR(DataGrowthRates!AD13=0,DataGrowthRates!AE13=0),"",DataGrowthRates!AE13-DataGrowthRates!AD13)</f>
        <v>63.983362690109061</v>
      </c>
      <c r="AF13" s="135">
        <f>IF(OR(DataGrowthRates!AE13=0,DataGrowthRates!AF13=0),"",DataGrowthRates!AF13-DataGrowthRates!AE13)</f>
        <v>0</v>
      </c>
      <c r="AG13" s="135">
        <f>IF(OR(DataGrowthRates!AF13=0,DataGrowthRates!AG13=0),"",DataGrowthRates!AG13-DataGrowthRates!AF13)</f>
        <v>0</v>
      </c>
      <c r="AH13" s="135">
        <f>IF(OR(DataGrowthRates!AG13=0,DataGrowthRates!AH13=0),"",DataGrowthRates!AH13-DataGrowthRates!AG13)</f>
        <v>0</v>
      </c>
      <c r="AI13" s="135">
        <f>IF(OR(DataGrowthRates!AH13=0,DataGrowthRates!AI13=0),"",DataGrowthRates!AI13-DataGrowthRates!AH13)</f>
        <v>0</v>
      </c>
      <c r="AJ13" s="135">
        <f>IF(OR(DataGrowthRates!AI13=0,DataGrowthRates!AJ13=0),"",DataGrowthRates!AJ13-DataGrowthRates!AI13)</f>
        <v>0</v>
      </c>
      <c r="AK13" s="135">
        <f>IF(OR(DataGrowthRates!AJ13=0,DataGrowthRates!AK13=0),"",DataGrowthRates!AK13-DataGrowthRates!AJ13)</f>
        <v>0</v>
      </c>
      <c r="AL13" s="135">
        <f>IF(OR(DataGrowthRates!AK13=0,DataGrowthRates!AL13=0),"",DataGrowthRates!AL13-DataGrowthRates!AK13)</f>
        <v>0</v>
      </c>
      <c r="AM13" s="135">
        <f>IF(OR(DataGrowthRates!AL13=0,DataGrowthRates!AM13=0),"",DataGrowthRates!AM13-DataGrowthRates!AL13)</f>
        <v>-5.8965204230335075</v>
      </c>
      <c r="AN13" s="135">
        <f>IF(OR(DataGrowthRates!AM13=0,DataGrowthRates!AN13=0),"",DataGrowthRates!AN13-DataGrowthRates!AM13)</f>
        <v>0</v>
      </c>
      <c r="AO13" s="135">
        <f>IF(OR(DataGrowthRates!AN13=0,DataGrowthRates!AO13=0),"",DataGrowthRates!AO13-DataGrowthRates!AN13)</f>
        <v>0</v>
      </c>
      <c r="AP13" s="135">
        <f>IF(OR(DataGrowthRates!AO13=0,DataGrowthRates!AP13=0),"",DataGrowthRates!AP13-DataGrowthRates!AO13)</f>
        <v>0</v>
      </c>
      <c r="AQ13" s="135">
        <f>IF(OR(DataGrowthRates!AP13=0,DataGrowthRates!AQ13=0),"",DataGrowthRates!AQ13-DataGrowthRates!AP13)</f>
        <v>0</v>
      </c>
      <c r="AR13" s="135">
        <f>IF(OR(DataGrowthRates!AQ13=0,DataGrowthRates!AR13=0),"",DataGrowthRates!AR13-DataGrowthRates!AQ13)</f>
        <v>0</v>
      </c>
      <c r="AS13" s="135">
        <f>IF(OR(DataGrowthRates!AR13=0,DataGrowthRates!AS13=0),"",DataGrowthRates!AS13-DataGrowthRates!AR13)</f>
        <v>0</v>
      </c>
      <c r="AT13" s="135">
        <f>IF(OR(DataGrowthRates!AS13=0,DataGrowthRates!AT13=0),"",DataGrowthRates!AT13-DataGrowthRates!AS13)</f>
        <v>0</v>
      </c>
      <c r="AU13" s="135">
        <f>IF(OR(DataGrowthRates!AT13=0,DataGrowthRates!AU13=0),"",DataGrowthRates!AU13-DataGrowthRates!AT13)</f>
        <v>0</v>
      </c>
      <c r="AV13" s="135">
        <f>IF(OR(DataGrowthRates!AU13=0,DataGrowthRates!AV13=0),"",DataGrowthRates!AV13-DataGrowthRates!AU13)</f>
        <v>0</v>
      </c>
      <c r="AW13" s="135">
        <f>IF(OR(DataGrowthRates!AV13=0,DataGrowthRates!AW13=0),"",DataGrowthRates!AW13-DataGrowthRates!AV13)</f>
        <v>0</v>
      </c>
      <c r="AX13" s="135">
        <f>IF(OR(DataGrowthRates!AW13=0,DataGrowthRates!AX13=0),"",DataGrowthRates!AX13-DataGrowthRates!AW13)</f>
        <v>0</v>
      </c>
      <c r="AY13" s="135">
        <f>IF(OR(DataGrowthRates!AX13=0,DataGrowthRates!AY13=0),"",DataGrowthRates!AY13-DataGrowthRates!AX13)</f>
        <v>0</v>
      </c>
      <c r="AZ13" s="135">
        <f>IF(OR(DataGrowthRates!AY13=0,DataGrowthRates!AZ13=0),"",DataGrowthRates!AZ13-DataGrowthRates!AY13)</f>
        <v>0</v>
      </c>
      <c r="BA13" s="135">
        <f>IF(OR(DataGrowthRates!AZ13=0,DataGrowthRates!BA13=0),"",DataGrowthRates!BA13-DataGrowthRates!AZ13)</f>
        <v>0</v>
      </c>
      <c r="BB13" s="135">
        <f>IF(OR(DataGrowthRates!BA13=0,DataGrowthRates!BB13=0),"",DataGrowthRates!BB13-DataGrowthRates!BA13)</f>
        <v>0</v>
      </c>
      <c r="BC13" s="135">
        <f>IF(OR(DataGrowthRates!BB13=0,DataGrowthRates!BC13=0),"",DataGrowthRates!BC13-DataGrowthRates!BB13)</f>
        <v>0</v>
      </c>
      <c r="BD13" s="135">
        <f>IF(OR(DataGrowthRates!BC13=0,DataGrowthRates!BD13=0),"",DataGrowthRates!BD13-DataGrowthRates!BC13)</f>
        <v>0</v>
      </c>
      <c r="BE13" s="135">
        <f>IF(OR(DataGrowthRates!BD13=0,DataGrowthRates!BE13=0),"",DataGrowthRates!BE13-DataGrowthRates!BD13)</f>
        <v>0</v>
      </c>
      <c r="BF13" s="135">
        <f>IF(OR(DataGrowthRates!BE13=0,DataGrowthRates!BF13=0),"",DataGrowthRates!BF13-DataGrowthRates!BE13)</f>
        <v>0</v>
      </c>
      <c r="BG13" s="135">
        <f>IF(OR(DataGrowthRates!BF13=0,DataGrowthRates!BG13=0),"",DataGrowthRates!BG13-DataGrowthRates!BF13)</f>
        <v>0</v>
      </c>
      <c r="BH13" s="135">
        <f>IF(OR(DataGrowthRates!BG13=0,DataGrowthRates!BH13=0),"",DataGrowthRates!BH13-DataGrowthRates!BG13)</f>
        <v>0</v>
      </c>
      <c r="BI13" s="135">
        <f>IF(OR(DataGrowthRates!BH13=0,DataGrowthRates!BI13=0),"",DataGrowthRates!BI13-DataGrowthRates!BH13)</f>
        <v>0</v>
      </c>
      <c r="BJ13" s="135">
        <f>IF(OR(DataGrowthRates!BI13=0,DataGrowthRates!BJ13=0),"",DataGrowthRates!BJ13-DataGrowthRates!BI13)</f>
        <v>0</v>
      </c>
      <c r="BK13" s="135">
        <f>IF(OR(DataGrowthRates!BJ13=0,DataGrowthRates!BK13=0),"",DataGrowthRates!BK13-DataGrowthRates!BJ13)</f>
        <v>0</v>
      </c>
      <c r="BL13" s="135">
        <f>IF(OR(DataGrowthRates!BK13=0,DataGrowthRates!BL13=0),"",DataGrowthRates!BL13-DataGrowthRates!BK13)</f>
        <v>0</v>
      </c>
      <c r="BM13" s="135">
        <f>IF(OR(DataGrowthRates!BL13=0,DataGrowthRates!BM13=0),"",DataGrowthRates!BM13-DataGrowthRates!BL13)</f>
        <v>0</v>
      </c>
      <c r="BN13" s="135">
        <f>IF(OR(DataGrowthRates!BM13=0,DataGrowthRates!BN13=0),"",DataGrowthRates!BN13-DataGrowthRates!BM13)</f>
        <v>1.8222539074486122E-3</v>
      </c>
      <c r="BO13" s="135">
        <f>IF(OR(DataGrowthRates!BN13=0,DataGrowthRates!BO13=0),"",DataGrowthRates!BO13-DataGrowthRates!BN13)</f>
        <v>0</v>
      </c>
      <c r="BP13" s="135">
        <f>IF(OR(DataGrowthRates!BO13=0,DataGrowthRates!BP13=0),"",DataGrowthRates!BP13-DataGrowthRates!BO13)</f>
        <v>0</v>
      </c>
      <c r="BQ13" s="135">
        <f>IF(OR(DataGrowthRates!BP13=0,DataGrowthRates!BQ13=0),"",DataGrowthRates!BQ13-DataGrowthRates!BP13)</f>
        <v>0</v>
      </c>
      <c r="BR13" s="135">
        <f>IF(OR(DataGrowthRates!BQ13=0,DataGrowthRates!BR13=0),"",DataGrowthRates!BR13-DataGrowthRates!BQ13)</f>
        <v>0</v>
      </c>
      <c r="BS13" s="135">
        <f>IF(OR(DataGrowthRates!BR13=0,DataGrowthRates!BS13=0),"",DataGrowthRates!BS13-DataGrowthRates!BR13)</f>
        <v>0</v>
      </c>
      <c r="BT13" s="135">
        <f>IF(OR(DataGrowthRates!BS13=0,DataGrowthRates!BT13=0),"",DataGrowthRates!BT13-DataGrowthRates!BS13)</f>
        <v>0</v>
      </c>
      <c r="BU13" s="135">
        <f>IF(OR(DataGrowthRates!BT13=0,DataGrowthRates!BU13=0),"",DataGrowthRates!BU13-DataGrowthRates!BT13)</f>
        <v>0</v>
      </c>
      <c r="BV13" s="135">
        <f>IF(OR(DataGrowthRates!BU13=0,DataGrowthRates!BV13=0),"",DataGrowthRates!BV13-DataGrowthRates!BU13)</f>
        <v>0</v>
      </c>
      <c r="BW13" s="135">
        <f>IF(OR(DataGrowthRates!BV13=0,DataGrowthRates!BW13=0),"",DataGrowthRates!BW13-DataGrowthRates!BV13)</f>
        <v>0</v>
      </c>
      <c r="BX13" s="135">
        <f>IF(OR(DataGrowthRates!BW13=0,DataGrowthRates!BX13=0),"",DataGrowthRates!BX13-DataGrowthRates!BW13)</f>
        <v>0</v>
      </c>
      <c r="BY13" s="135">
        <f>IF(OR(DataGrowthRates!BX13=0,DataGrowthRates!BY13=0),"",DataGrowthRates!BY13-DataGrowthRates!BX13)</f>
        <v>0</v>
      </c>
      <c r="BZ13" s="135">
        <f>IF(OR(DataGrowthRates!BY13=0,DataGrowthRates!BZ13=0),"",DataGrowthRates!BZ13-DataGrowthRates!BY13)</f>
        <v>0</v>
      </c>
      <c r="CA13" s="135">
        <f>IF(OR(DataGrowthRates!BZ13=0,DataGrowthRates!CA13=0),"",DataGrowthRates!CA13-DataGrowthRates!BZ13)</f>
        <v>0</v>
      </c>
      <c r="CB13" s="135">
        <f>IF(OR(DataGrowthRates!CA13=0,DataGrowthRates!CB13=0),"",DataGrowthRates!CB13-DataGrowthRates!CA13)</f>
        <v>0</v>
      </c>
      <c r="CC13" s="135">
        <f>IF(OR(DataGrowthRates!CB13=0,DataGrowthRates!CC13=0),"",DataGrowthRates!CC13-DataGrowthRates!CB13)</f>
        <v>0</v>
      </c>
      <c r="CD13" s="135">
        <f>IF(OR(DataGrowthRates!CC13=0,DataGrowthRates!CD13=0),"",DataGrowthRates!CD13-DataGrowthRates!CC13)</f>
        <v>0</v>
      </c>
      <c r="CE13" s="135">
        <f>IF(OR(DataGrowthRates!CD13=0,DataGrowthRates!CE13=0),"",DataGrowthRates!CE13-DataGrowthRates!CD13)</f>
        <v>0</v>
      </c>
      <c r="CF13" s="135">
        <f>IF(OR(DataGrowthRates!CE13=0,DataGrowthRates!CF13=0),"",DataGrowthRates!CF13-DataGrowthRates!CE13)</f>
        <v>0</v>
      </c>
      <c r="CG13" s="135">
        <f>IF(OR(DataGrowthRates!CF13=0,DataGrowthRates!CG13=0),"",DataGrowthRates!CG13-DataGrowthRates!CF13)</f>
        <v>0</v>
      </c>
      <c r="CH13" s="135" t="str">
        <f>IF(OR(DataGrowthRates!CG13=0,DataGrowthRates!CH13=0),"",DataGrowthRates!CH13-DataGrowthRates!CG13)</f>
        <v/>
      </c>
    </row>
    <row r="14" spans="1:86" x14ac:dyDescent="0.3">
      <c r="A14" s="4" t="s">
        <v>17</v>
      </c>
      <c r="B14"/>
      <c r="C14" s="84"/>
      <c r="D14" s="136" t="str">
        <f>IF(OR(DataGrowthRates!C14=0,DataGrowthRates!D14=0),"",DataGrowthRates!D14-DataGrowthRates!C14)</f>
        <v/>
      </c>
      <c r="E14" s="136" t="str">
        <f>IF(OR(DataGrowthRates!D14=0,DataGrowthRates!E14=0),"",DataGrowthRates!E14-DataGrowthRates!D14)</f>
        <v/>
      </c>
      <c r="F14" s="136" t="str">
        <f>IF(OR(DataGrowthRates!E14=0,DataGrowthRates!F14=0),"",DataGrowthRates!F14-DataGrowthRates!E14)</f>
        <v/>
      </c>
      <c r="G14" s="136" t="str">
        <f>IF(OR(DataGrowthRates!F14=0,DataGrowthRates!G14=0),"",DataGrowthRates!G14-DataGrowthRates!F14)</f>
        <v/>
      </c>
      <c r="H14" s="136" t="str">
        <f>IF(OR(DataGrowthRates!G14=0,DataGrowthRates!H14=0),"",DataGrowthRates!H14-DataGrowthRates!G14)</f>
        <v/>
      </c>
      <c r="I14" s="136">
        <f>IF(OR(DataGrowthRates!H14=0,DataGrowthRates!I14=0),"",DataGrowthRates!I14-DataGrowthRates!H14)</f>
        <v>86.866356808939599</v>
      </c>
      <c r="J14" s="136">
        <f>IF(OR(DataGrowthRates!I14=0,DataGrowthRates!J14=0),"",DataGrowthRates!J14-DataGrowthRates!I14)</f>
        <v>-3.0103027852746891</v>
      </c>
      <c r="K14" s="136">
        <f>IF(OR(DataGrowthRates!J14=0,DataGrowthRates!K14=0),"",DataGrowthRates!K14-DataGrowthRates!J14)</f>
        <v>-47.711670570810384</v>
      </c>
      <c r="L14" s="136">
        <f>IF(OR(DataGrowthRates!K14=0,DataGrowthRates!L14=0),"",DataGrowthRates!L14-DataGrowthRates!K14)</f>
        <v>-133.56938956196973</v>
      </c>
      <c r="M14" s="136">
        <f>IF(OR(DataGrowthRates!L14=0,DataGrowthRates!M14=0),"",DataGrowthRates!M14-DataGrowthRates!L14)</f>
        <v>0</v>
      </c>
      <c r="N14" s="136">
        <f>IF(OR(DataGrowthRates!M14=0,DataGrowthRates!N14=0),"",DataGrowthRates!N14-DataGrowthRates!M14)</f>
        <v>0</v>
      </c>
      <c r="O14" s="136">
        <f>IF(OR(DataGrowthRates!N14=0,DataGrowthRates!O14=0),"",DataGrowthRates!O14-DataGrowthRates!N14)</f>
        <v>0</v>
      </c>
      <c r="P14" s="136">
        <f>IF(OR(DataGrowthRates!O14=0,DataGrowthRates!P14=0),"",DataGrowthRates!P14-DataGrowthRates!O14)</f>
        <v>-31.889999029161118</v>
      </c>
      <c r="Q14" s="136">
        <f>IF(OR(DataGrowthRates!P14=0,DataGrowthRates!Q14=0),"",DataGrowthRates!Q14-DataGrowthRates!P14)</f>
        <v>0</v>
      </c>
      <c r="R14" s="136">
        <f>IF(OR(DataGrowthRates!Q14=0,DataGrowthRates!R14=0),"",DataGrowthRates!R14-DataGrowthRates!Q14)</f>
        <v>0</v>
      </c>
      <c r="S14" s="136">
        <f>IF(OR(DataGrowthRates!R14=0,DataGrowthRates!S14=0),"",DataGrowthRates!S14-DataGrowthRates!R14)</f>
        <v>0</v>
      </c>
      <c r="T14" s="136">
        <f>IF(OR(DataGrowthRates!S14=0,DataGrowthRates!T14=0),"",DataGrowthRates!T14-DataGrowthRates!S14)</f>
        <v>117.95480886104633</v>
      </c>
      <c r="U14" s="136">
        <f>IF(OR(DataGrowthRates!T14=0,DataGrowthRates!U14=0),"",DataGrowthRates!U14-DataGrowthRates!T14)</f>
        <v>0</v>
      </c>
      <c r="V14" s="136">
        <f>IF(OR(DataGrowthRates!U14=0,DataGrowthRates!V14=0),"",DataGrowthRates!V14-DataGrowthRates!U14)</f>
        <v>0</v>
      </c>
      <c r="W14" s="136">
        <f>IF(OR(DataGrowthRates!V14=0,DataGrowthRates!W14=0),"",DataGrowthRates!W14-DataGrowthRates!V14)</f>
        <v>2.4199658795914729</v>
      </c>
      <c r="X14" s="136">
        <f>IF(OR(DataGrowthRates!W14=0,DataGrowthRates!X14=0),"",DataGrowthRates!X14-DataGrowthRates!W14)</f>
        <v>46.449313266362878</v>
      </c>
      <c r="Y14" s="136">
        <f>IF(OR(DataGrowthRates!X14=0,DataGrowthRates!Y14=0),"",DataGrowthRates!Y14-DataGrowthRates!X14)</f>
        <v>0</v>
      </c>
      <c r="Z14" s="136">
        <f>IF(OR(DataGrowthRates!Y14=0,DataGrowthRates!Z14=0),"",DataGrowthRates!Z14-DataGrowthRates!Y14)</f>
        <v>0</v>
      </c>
      <c r="AA14" s="136">
        <f>IF(OR(DataGrowthRates!Z14=0,DataGrowthRates!AA14=0),"",DataGrowthRates!AA14-DataGrowthRates!Z14)</f>
        <v>11.266928879449551</v>
      </c>
      <c r="AB14" s="136">
        <f>IF(OR(DataGrowthRates!AA14=0,DataGrowthRates!AB14=0),"",DataGrowthRates!AB14-DataGrowthRates!AA14)</f>
        <v>-22.211451448041771</v>
      </c>
      <c r="AC14" s="136">
        <f>IF(OR(DataGrowthRates!AB14=0,DataGrowthRates!AC14=0),"",DataGrowthRates!AC14-DataGrowthRates!AB14)</f>
        <v>0</v>
      </c>
      <c r="AD14" s="136">
        <f>IF(OR(DataGrowthRates!AC14=0,DataGrowthRates!AD14=0),"",DataGrowthRates!AD14-DataGrowthRates!AC14)</f>
        <v>0</v>
      </c>
      <c r="AE14" s="136">
        <f>IF(OR(DataGrowthRates!AD14=0,DataGrowthRates!AE14=0),"",DataGrowthRates!AE14-DataGrowthRates!AD14)</f>
        <v>0</v>
      </c>
      <c r="AF14" s="136">
        <f>IF(OR(DataGrowthRates!AE14=0,DataGrowthRates!AF14=0),"",DataGrowthRates!AF14-DataGrowthRates!AE14)</f>
        <v>0</v>
      </c>
      <c r="AG14" s="136">
        <f>IF(OR(DataGrowthRates!AF14=0,DataGrowthRates!AG14=0),"",DataGrowthRates!AG14-DataGrowthRates!AF14)</f>
        <v>0</v>
      </c>
      <c r="AH14" s="136">
        <f>IF(OR(DataGrowthRates!AG14=0,DataGrowthRates!AH14=0),"",DataGrowthRates!AH14-DataGrowthRates!AG14)</f>
        <v>0</v>
      </c>
      <c r="AI14" s="136">
        <f>IF(OR(DataGrowthRates!AH14=0,DataGrowthRates!AI14=0),"",DataGrowthRates!AI14-DataGrowthRates!AH14)</f>
        <v>0</v>
      </c>
      <c r="AJ14" s="136">
        <f>IF(OR(DataGrowthRates!AI14=0,DataGrowthRates!AJ14=0),"",DataGrowthRates!AJ14-DataGrowthRates!AI14)</f>
        <v>0</v>
      </c>
      <c r="AK14" s="136">
        <f>IF(OR(DataGrowthRates!AJ14=0,DataGrowthRates!AK14=0),"",DataGrowthRates!AK14-DataGrowthRates!AJ14)</f>
        <v>0</v>
      </c>
      <c r="AL14" s="136">
        <f>IF(OR(DataGrowthRates!AK14=0,DataGrowthRates!AL14=0),"",DataGrowthRates!AL14-DataGrowthRates!AK14)</f>
        <v>0</v>
      </c>
      <c r="AM14" s="136">
        <f>IF(OR(DataGrowthRates!AL14=0,DataGrowthRates!AM14=0),"",DataGrowthRates!AM14-DataGrowthRates!AL14)</f>
        <v>-9.3694968467534636</v>
      </c>
      <c r="AN14" s="136">
        <f>IF(OR(DataGrowthRates!AM14=0,DataGrowthRates!AN14=0),"",DataGrowthRates!AN14-DataGrowthRates!AM14)</f>
        <v>0</v>
      </c>
      <c r="AO14" s="136">
        <f>IF(OR(DataGrowthRates!AN14=0,DataGrowthRates!AO14=0),"",DataGrowthRates!AO14-DataGrowthRates!AN14)</f>
        <v>0</v>
      </c>
      <c r="AP14" s="136">
        <f>IF(OR(DataGrowthRates!AO14=0,DataGrowthRates!AP14=0),"",DataGrowthRates!AP14-DataGrowthRates!AO14)</f>
        <v>0</v>
      </c>
      <c r="AQ14" s="136">
        <f>IF(OR(DataGrowthRates!AP14=0,DataGrowthRates!AQ14=0),"",DataGrowthRates!AQ14-DataGrowthRates!AP14)</f>
        <v>0</v>
      </c>
      <c r="AR14" s="136">
        <f>IF(OR(DataGrowthRates!AQ14=0,DataGrowthRates!AR14=0),"",DataGrowthRates!AR14-DataGrowthRates!AQ14)</f>
        <v>0</v>
      </c>
      <c r="AS14" s="136">
        <f>IF(OR(DataGrowthRates!AR14=0,DataGrowthRates!AS14=0),"",DataGrowthRates!AS14-DataGrowthRates!AR14)</f>
        <v>0</v>
      </c>
      <c r="AT14" s="136">
        <f>IF(OR(DataGrowthRates!AS14=0,DataGrowthRates!AT14=0),"",DataGrowthRates!AT14-DataGrowthRates!AS14)</f>
        <v>0</v>
      </c>
      <c r="AU14" s="136">
        <f>IF(OR(DataGrowthRates!AT14=0,DataGrowthRates!AU14=0),"",DataGrowthRates!AU14-DataGrowthRates!AT14)</f>
        <v>0</v>
      </c>
      <c r="AV14" s="136">
        <f>IF(OR(DataGrowthRates!AU14=0,DataGrowthRates!AV14=0),"",DataGrowthRates!AV14-DataGrowthRates!AU14)</f>
        <v>0</v>
      </c>
      <c r="AW14" s="136">
        <f>IF(OR(DataGrowthRates!AV14=0,DataGrowthRates!AW14=0),"",DataGrowthRates!AW14-DataGrowthRates!AV14)</f>
        <v>0</v>
      </c>
      <c r="AX14" s="136">
        <f>IF(OR(DataGrowthRates!AW14=0,DataGrowthRates!AX14=0),"",DataGrowthRates!AX14-DataGrowthRates!AW14)</f>
        <v>0</v>
      </c>
      <c r="AY14" s="136">
        <f>IF(OR(DataGrowthRates!AX14=0,DataGrowthRates!AY14=0),"",DataGrowthRates!AY14-DataGrowthRates!AX14)</f>
        <v>0</v>
      </c>
      <c r="AZ14" s="136">
        <f>IF(OR(DataGrowthRates!AY14=0,DataGrowthRates!AZ14=0),"",DataGrowthRates!AZ14-DataGrowthRates!AY14)</f>
        <v>0</v>
      </c>
      <c r="BA14" s="136">
        <f>IF(OR(DataGrowthRates!AZ14=0,DataGrowthRates!BA14=0),"",DataGrowthRates!BA14-DataGrowthRates!AZ14)</f>
        <v>0</v>
      </c>
      <c r="BB14" s="136">
        <f>IF(OR(DataGrowthRates!BA14=0,DataGrowthRates!BB14=0),"",DataGrowthRates!BB14-DataGrowthRates!BA14)</f>
        <v>0</v>
      </c>
      <c r="BC14" s="136">
        <f>IF(OR(DataGrowthRates!BB14=0,DataGrowthRates!BC14=0),"",DataGrowthRates!BC14-DataGrowthRates!BB14)</f>
        <v>0</v>
      </c>
      <c r="BD14" s="136">
        <f>IF(OR(DataGrowthRates!BC14=0,DataGrowthRates!BD14=0),"",DataGrowthRates!BD14-DataGrowthRates!BC14)</f>
        <v>0</v>
      </c>
      <c r="BE14" s="136">
        <f>IF(OR(DataGrowthRates!BD14=0,DataGrowthRates!BE14=0),"",DataGrowthRates!BE14-DataGrowthRates!BD14)</f>
        <v>0</v>
      </c>
      <c r="BF14" s="136">
        <f>IF(OR(DataGrowthRates!BE14=0,DataGrowthRates!BF14=0),"",DataGrowthRates!BF14-DataGrowthRates!BE14)</f>
        <v>0</v>
      </c>
      <c r="BG14" s="136">
        <f>IF(OR(DataGrowthRates!BF14=0,DataGrowthRates!BG14=0),"",DataGrowthRates!BG14-DataGrowthRates!BF14)</f>
        <v>0</v>
      </c>
      <c r="BH14" s="136">
        <f>IF(OR(DataGrowthRates!BG14=0,DataGrowthRates!BH14=0),"",DataGrowthRates!BH14-DataGrowthRates!BG14)</f>
        <v>0</v>
      </c>
      <c r="BI14" s="136">
        <f>IF(OR(DataGrowthRates!BH14=0,DataGrowthRates!BI14=0),"",DataGrowthRates!BI14-DataGrowthRates!BH14)</f>
        <v>0</v>
      </c>
      <c r="BJ14" s="136">
        <f>IF(OR(DataGrowthRates!BI14=0,DataGrowthRates!BJ14=0),"",DataGrowthRates!BJ14-DataGrowthRates!BI14)</f>
        <v>0</v>
      </c>
      <c r="BK14" s="136">
        <f>IF(OR(DataGrowthRates!BJ14=0,DataGrowthRates!BK14=0),"",DataGrowthRates!BK14-DataGrowthRates!BJ14)</f>
        <v>0</v>
      </c>
      <c r="BL14" s="136">
        <f>IF(OR(DataGrowthRates!BK14=0,DataGrowthRates!BL14=0),"",DataGrowthRates!BL14-DataGrowthRates!BK14)</f>
        <v>0</v>
      </c>
      <c r="BM14" s="136">
        <f>IF(OR(DataGrowthRates!BL14=0,DataGrowthRates!BM14=0),"",DataGrowthRates!BM14-DataGrowthRates!BL14)</f>
        <v>0</v>
      </c>
      <c r="BN14" s="136">
        <f>IF(OR(DataGrowthRates!BM14=0,DataGrowthRates!BN14=0),"",DataGrowthRates!BN14-DataGrowthRates!BM14)</f>
        <v>2.9046773270238191E-3</v>
      </c>
      <c r="BO14" s="136">
        <f>IF(OR(DataGrowthRates!BN14=0,DataGrowthRates!BO14=0),"",DataGrowthRates!BO14-DataGrowthRates!BN14)</f>
        <v>0</v>
      </c>
      <c r="BP14" s="136">
        <f>IF(OR(DataGrowthRates!BO14=0,DataGrowthRates!BP14=0),"",DataGrowthRates!BP14-DataGrowthRates!BO14)</f>
        <v>0</v>
      </c>
      <c r="BQ14" s="136">
        <f>IF(OR(DataGrowthRates!BP14=0,DataGrowthRates!BQ14=0),"",DataGrowthRates!BQ14-DataGrowthRates!BP14)</f>
        <v>0</v>
      </c>
      <c r="BR14" s="136">
        <f>IF(OR(DataGrowthRates!BQ14=0,DataGrowthRates!BR14=0),"",DataGrowthRates!BR14-DataGrowthRates!BQ14)</f>
        <v>0</v>
      </c>
      <c r="BS14" s="136">
        <f>IF(OR(DataGrowthRates!BR14=0,DataGrowthRates!BS14=0),"",DataGrowthRates!BS14-DataGrowthRates!BR14)</f>
        <v>0</v>
      </c>
      <c r="BT14" s="136">
        <f>IF(OR(DataGrowthRates!BS14=0,DataGrowthRates!BT14=0),"",DataGrowthRates!BT14-DataGrowthRates!BS14)</f>
        <v>0</v>
      </c>
      <c r="BU14" s="136">
        <f>IF(OR(DataGrowthRates!BT14=0,DataGrowthRates!BU14=0),"",DataGrowthRates!BU14-DataGrowthRates!BT14)</f>
        <v>0</v>
      </c>
      <c r="BV14" s="136">
        <f>IF(OR(DataGrowthRates!BU14=0,DataGrowthRates!BV14=0),"",DataGrowthRates!BV14-DataGrowthRates!BU14)</f>
        <v>0</v>
      </c>
      <c r="BW14" s="136">
        <f>IF(OR(DataGrowthRates!BV14=0,DataGrowthRates!BW14=0),"",DataGrowthRates!BW14-DataGrowthRates!BV14)</f>
        <v>0</v>
      </c>
      <c r="BX14" s="136">
        <f>IF(OR(DataGrowthRates!BW14=0,DataGrowthRates!BX14=0),"",DataGrowthRates!BX14-DataGrowthRates!BW14)</f>
        <v>0</v>
      </c>
      <c r="BY14" s="136">
        <f>IF(OR(DataGrowthRates!BX14=0,DataGrowthRates!BY14=0),"",DataGrowthRates!BY14-DataGrowthRates!BX14)</f>
        <v>0</v>
      </c>
      <c r="BZ14" s="136">
        <f>IF(OR(DataGrowthRates!BY14=0,DataGrowthRates!BZ14=0),"",DataGrowthRates!BZ14-DataGrowthRates!BY14)</f>
        <v>0</v>
      </c>
      <c r="CA14" s="136">
        <f>IF(OR(DataGrowthRates!BZ14=0,DataGrowthRates!CA14=0),"",DataGrowthRates!CA14-DataGrowthRates!BZ14)</f>
        <v>0</v>
      </c>
      <c r="CB14" s="136">
        <f>IF(OR(DataGrowthRates!CA14=0,DataGrowthRates!CB14=0),"",DataGrowthRates!CB14-DataGrowthRates!CA14)</f>
        <v>0</v>
      </c>
      <c r="CC14" s="136">
        <f>IF(OR(DataGrowthRates!CB14=0,DataGrowthRates!CC14=0),"",DataGrowthRates!CC14-DataGrowthRates!CB14)</f>
        <v>0</v>
      </c>
      <c r="CD14" s="136">
        <f>IF(OR(DataGrowthRates!CC14=0,DataGrowthRates!CD14=0),"",DataGrowthRates!CD14-DataGrowthRates!CC14)</f>
        <v>0</v>
      </c>
      <c r="CE14" s="136">
        <f>IF(OR(DataGrowthRates!CD14=0,DataGrowthRates!CE14=0),"",DataGrowthRates!CE14-DataGrowthRates!CD14)</f>
        <v>0</v>
      </c>
      <c r="CF14" s="136">
        <f>IF(OR(DataGrowthRates!CE14=0,DataGrowthRates!CF14=0),"",DataGrowthRates!CF14-DataGrowthRates!CE14)</f>
        <v>0</v>
      </c>
      <c r="CG14" s="136">
        <f>IF(OR(DataGrowthRates!CF14=0,DataGrowthRates!CG14=0),"",DataGrowthRates!CG14-DataGrowthRates!CF14)</f>
        <v>0</v>
      </c>
      <c r="CH14" s="136" t="str">
        <f>IF(OR(DataGrowthRates!CG14=0,DataGrowthRates!CH14=0),"",DataGrowthRates!CH14-DataGrowthRates!CG14)</f>
        <v/>
      </c>
    </row>
    <row r="15" spans="1:86" x14ac:dyDescent="0.3">
      <c r="A15" s="4" t="s">
        <v>18</v>
      </c>
      <c r="B15"/>
      <c r="C15" s="84"/>
      <c r="D15" s="136" t="str">
        <f>IF(OR(DataGrowthRates!C15=0,DataGrowthRates!D15=0),"",DataGrowthRates!D15-DataGrowthRates!C15)</f>
        <v/>
      </c>
      <c r="E15" s="136" t="str">
        <f>IF(OR(DataGrowthRates!D15=0,DataGrowthRates!E15=0),"",DataGrowthRates!E15-DataGrowthRates!D15)</f>
        <v/>
      </c>
      <c r="F15" s="136" t="str">
        <f>IF(OR(DataGrowthRates!E15=0,DataGrowthRates!F15=0),"",DataGrowthRates!F15-DataGrowthRates!E15)</f>
        <v/>
      </c>
      <c r="G15" s="136" t="str">
        <f>IF(OR(DataGrowthRates!F15=0,DataGrowthRates!G15=0),"",DataGrowthRates!G15-DataGrowthRates!F15)</f>
        <v/>
      </c>
      <c r="H15" s="136" t="str">
        <f>IF(OR(DataGrowthRates!G15=0,DataGrowthRates!H15=0),"",DataGrowthRates!H15-DataGrowthRates!G15)</f>
        <v/>
      </c>
      <c r="I15" s="136" t="str">
        <f>IF(OR(DataGrowthRates!H15=0,DataGrowthRates!I15=0),"",DataGrowthRates!I15-DataGrowthRates!H15)</f>
        <v/>
      </c>
      <c r="J15" s="136">
        <f>IF(OR(DataGrowthRates!I15=0,DataGrowthRates!J15=0),"",DataGrowthRates!J15-DataGrowthRates!I15)</f>
        <v>200.31771171701257</v>
      </c>
      <c r="K15" s="136">
        <f>IF(OR(DataGrowthRates!J15=0,DataGrowthRates!K15=0),"",DataGrowthRates!K15-DataGrowthRates!J15)</f>
        <v>-16.26456911941932</v>
      </c>
      <c r="L15" s="136">
        <f>IF(OR(DataGrowthRates!K15=0,DataGrowthRates!L15=0),"",DataGrowthRates!L15-DataGrowthRates!K15)</f>
        <v>-246.36940982271335</v>
      </c>
      <c r="M15" s="136">
        <f>IF(OR(DataGrowthRates!L15=0,DataGrowthRates!M15=0),"",DataGrowthRates!M15-DataGrowthRates!L15)</f>
        <v>0</v>
      </c>
      <c r="N15" s="136">
        <f>IF(OR(DataGrowthRates!M15=0,DataGrowthRates!N15=0),"",DataGrowthRates!N15-DataGrowthRates!M15)</f>
        <v>0</v>
      </c>
      <c r="O15" s="136">
        <f>IF(OR(DataGrowthRates!N15=0,DataGrowthRates!O15=0),"",DataGrowthRates!O15-DataGrowthRates!N15)</f>
        <v>0</v>
      </c>
      <c r="P15" s="136">
        <f>IF(OR(DataGrowthRates!O15=0,DataGrowthRates!P15=0),"",DataGrowthRates!P15-DataGrowthRates!O15)</f>
        <v>-29.912998567422619</v>
      </c>
      <c r="Q15" s="136">
        <f>IF(OR(DataGrowthRates!P15=0,DataGrowthRates!Q15=0),"",DataGrowthRates!Q15-DataGrowthRates!P15)</f>
        <v>0</v>
      </c>
      <c r="R15" s="136">
        <f>IF(OR(DataGrowthRates!Q15=0,DataGrowthRates!R15=0),"",DataGrowthRates!R15-DataGrowthRates!Q15)</f>
        <v>0</v>
      </c>
      <c r="S15" s="136">
        <f>IF(OR(DataGrowthRates!R15=0,DataGrowthRates!S15=0),"",DataGrowthRates!S15-DataGrowthRates!R15)</f>
        <v>0</v>
      </c>
      <c r="T15" s="136">
        <f>IF(OR(DataGrowthRates!S15=0,DataGrowthRates!T15=0),"",DataGrowthRates!T15-DataGrowthRates!S15)</f>
        <v>78.611744303882006</v>
      </c>
      <c r="U15" s="136">
        <f>IF(OR(DataGrowthRates!T15=0,DataGrowthRates!U15=0),"",DataGrowthRates!U15-DataGrowthRates!T15)</f>
        <v>0</v>
      </c>
      <c r="V15" s="136">
        <f>IF(OR(DataGrowthRates!U15=0,DataGrowthRates!V15=0),"",DataGrowthRates!V15-DataGrowthRates!U15)</f>
        <v>0</v>
      </c>
      <c r="W15" s="136">
        <f>IF(OR(DataGrowthRates!V15=0,DataGrowthRates!W15=0),"",DataGrowthRates!W15-DataGrowthRates!V15)</f>
        <v>-9.657241842491203</v>
      </c>
      <c r="X15" s="136">
        <f>IF(OR(DataGrowthRates!W15=0,DataGrowthRates!X15=0),"",DataGrowthRates!X15-DataGrowthRates!W15)</f>
        <v>81.504204635588394</v>
      </c>
      <c r="Y15" s="136">
        <f>IF(OR(DataGrowthRates!X15=0,DataGrowthRates!Y15=0),"",DataGrowthRates!Y15-DataGrowthRates!X15)</f>
        <v>0</v>
      </c>
      <c r="Z15" s="136">
        <f>IF(OR(DataGrowthRates!Y15=0,DataGrowthRates!Z15=0),"",DataGrowthRates!Z15-DataGrowthRates!Y15)</f>
        <v>0</v>
      </c>
      <c r="AA15" s="136">
        <f>IF(OR(DataGrowthRates!Z15=0,DataGrowthRates!AA15=0),"",DataGrowthRates!AA15-DataGrowthRates!Z15)</f>
        <v>7.3151073751287186</v>
      </c>
      <c r="AB15" s="136">
        <f>IF(OR(DataGrowthRates!AA15=0,DataGrowthRates!AB15=0),"",DataGrowthRates!AB15-DataGrowthRates!AA15)</f>
        <v>-7.1516331842576619</v>
      </c>
      <c r="AC15" s="136">
        <f>IF(OR(DataGrowthRates!AB15=0,DataGrowthRates!AC15=0),"",DataGrowthRates!AC15-DataGrowthRates!AB15)</f>
        <v>0</v>
      </c>
      <c r="AD15" s="136">
        <f>IF(OR(DataGrowthRates!AC15=0,DataGrowthRates!AD15=0),"",DataGrowthRates!AD15-DataGrowthRates!AC15)</f>
        <v>0</v>
      </c>
      <c r="AE15" s="136">
        <f>IF(OR(DataGrowthRates!AD15=0,DataGrowthRates!AE15=0),"",DataGrowthRates!AE15-DataGrowthRates!AD15)</f>
        <v>0</v>
      </c>
      <c r="AF15" s="136">
        <f>IF(OR(DataGrowthRates!AE15=0,DataGrowthRates!AF15=0),"",DataGrowthRates!AF15-DataGrowthRates!AE15)</f>
        <v>0</v>
      </c>
      <c r="AG15" s="136">
        <f>IF(OR(DataGrowthRates!AF15=0,DataGrowthRates!AG15=0),"",DataGrowthRates!AG15-DataGrowthRates!AF15)</f>
        <v>0</v>
      </c>
      <c r="AH15" s="136">
        <f>IF(OR(DataGrowthRates!AG15=0,DataGrowthRates!AH15=0),"",DataGrowthRates!AH15-DataGrowthRates!AG15)</f>
        <v>0</v>
      </c>
      <c r="AI15" s="136">
        <f>IF(OR(DataGrowthRates!AH15=0,DataGrowthRates!AI15=0),"",DataGrowthRates!AI15-DataGrowthRates!AH15)</f>
        <v>0</v>
      </c>
      <c r="AJ15" s="136">
        <f>IF(OR(DataGrowthRates!AI15=0,DataGrowthRates!AJ15=0),"",DataGrowthRates!AJ15-DataGrowthRates!AI15)</f>
        <v>0</v>
      </c>
      <c r="AK15" s="136">
        <f>IF(OR(DataGrowthRates!AJ15=0,DataGrowthRates!AK15=0),"",DataGrowthRates!AK15-DataGrowthRates!AJ15)</f>
        <v>0</v>
      </c>
      <c r="AL15" s="136">
        <f>IF(OR(DataGrowthRates!AK15=0,DataGrowthRates!AL15=0),"",DataGrowthRates!AL15-DataGrowthRates!AK15)</f>
        <v>0</v>
      </c>
      <c r="AM15" s="136">
        <f>IF(OR(DataGrowthRates!AL15=0,DataGrowthRates!AM15=0),"",DataGrowthRates!AM15-DataGrowthRates!AL15)</f>
        <v>-8.7153351417873637</v>
      </c>
      <c r="AN15" s="136">
        <f>IF(OR(DataGrowthRates!AM15=0,DataGrowthRates!AN15=0),"",DataGrowthRates!AN15-DataGrowthRates!AM15)</f>
        <v>0</v>
      </c>
      <c r="AO15" s="136">
        <f>IF(OR(DataGrowthRates!AN15=0,DataGrowthRates!AO15=0),"",DataGrowthRates!AO15-DataGrowthRates!AN15)</f>
        <v>0</v>
      </c>
      <c r="AP15" s="136">
        <f>IF(OR(DataGrowthRates!AO15=0,DataGrowthRates!AP15=0),"",DataGrowthRates!AP15-DataGrowthRates!AO15)</f>
        <v>0</v>
      </c>
      <c r="AQ15" s="136">
        <f>IF(OR(DataGrowthRates!AP15=0,DataGrowthRates!AQ15=0),"",DataGrowthRates!AQ15-DataGrowthRates!AP15)</f>
        <v>0</v>
      </c>
      <c r="AR15" s="136">
        <f>IF(OR(DataGrowthRates!AQ15=0,DataGrowthRates!AR15=0),"",DataGrowthRates!AR15-DataGrowthRates!AQ15)</f>
        <v>0</v>
      </c>
      <c r="AS15" s="136">
        <f>IF(OR(DataGrowthRates!AR15=0,DataGrowthRates!AS15=0),"",DataGrowthRates!AS15-DataGrowthRates!AR15)</f>
        <v>0</v>
      </c>
      <c r="AT15" s="136">
        <f>IF(OR(DataGrowthRates!AS15=0,DataGrowthRates!AT15=0),"",DataGrowthRates!AT15-DataGrowthRates!AS15)</f>
        <v>0</v>
      </c>
      <c r="AU15" s="136">
        <f>IF(OR(DataGrowthRates!AT15=0,DataGrowthRates!AU15=0),"",DataGrowthRates!AU15-DataGrowthRates!AT15)</f>
        <v>0</v>
      </c>
      <c r="AV15" s="136">
        <f>IF(OR(DataGrowthRates!AU15=0,DataGrowthRates!AV15=0),"",DataGrowthRates!AV15-DataGrowthRates!AU15)</f>
        <v>0</v>
      </c>
      <c r="AW15" s="136">
        <f>IF(OR(DataGrowthRates!AV15=0,DataGrowthRates!AW15=0),"",DataGrowthRates!AW15-DataGrowthRates!AV15)</f>
        <v>0</v>
      </c>
      <c r="AX15" s="136">
        <f>IF(OR(DataGrowthRates!AW15=0,DataGrowthRates!AX15=0),"",DataGrowthRates!AX15-DataGrowthRates!AW15)</f>
        <v>0</v>
      </c>
      <c r="AY15" s="136">
        <f>IF(OR(DataGrowthRates!AX15=0,DataGrowthRates!AY15=0),"",DataGrowthRates!AY15-DataGrowthRates!AX15)</f>
        <v>0</v>
      </c>
      <c r="AZ15" s="136">
        <f>IF(OR(DataGrowthRates!AY15=0,DataGrowthRates!AZ15=0),"",DataGrowthRates!AZ15-DataGrowthRates!AY15)</f>
        <v>0</v>
      </c>
      <c r="BA15" s="136">
        <f>IF(OR(DataGrowthRates!AZ15=0,DataGrowthRates!BA15=0),"",DataGrowthRates!BA15-DataGrowthRates!AZ15)</f>
        <v>0</v>
      </c>
      <c r="BB15" s="136">
        <f>IF(OR(DataGrowthRates!BA15=0,DataGrowthRates!BB15=0),"",DataGrowthRates!BB15-DataGrowthRates!BA15)</f>
        <v>0</v>
      </c>
      <c r="BC15" s="136">
        <f>IF(OR(DataGrowthRates!BB15=0,DataGrowthRates!BC15=0),"",DataGrowthRates!BC15-DataGrowthRates!BB15)</f>
        <v>0</v>
      </c>
      <c r="BD15" s="136">
        <f>IF(OR(DataGrowthRates!BC15=0,DataGrowthRates!BD15=0),"",DataGrowthRates!BD15-DataGrowthRates!BC15)</f>
        <v>0</v>
      </c>
      <c r="BE15" s="136">
        <f>IF(OR(DataGrowthRates!BD15=0,DataGrowthRates!BE15=0),"",DataGrowthRates!BE15-DataGrowthRates!BD15)</f>
        <v>0</v>
      </c>
      <c r="BF15" s="136">
        <f>IF(OR(DataGrowthRates!BE15=0,DataGrowthRates!BF15=0),"",DataGrowthRates!BF15-DataGrowthRates!BE15)</f>
        <v>0</v>
      </c>
      <c r="BG15" s="136">
        <f>IF(OR(DataGrowthRates!BF15=0,DataGrowthRates!BG15=0),"",DataGrowthRates!BG15-DataGrowthRates!BF15)</f>
        <v>0</v>
      </c>
      <c r="BH15" s="136">
        <f>IF(OR(DataGrowthRates!BG15=0,DataGrowthRates!BH15=0),"",DataGrowthRates!BH15-DataGrowthRates!BG15)</f>
        <v>0</v>
      </c>
      <c r="BI15" s="136">
        <f>IF(OR(DataGrowthRates!BH15=0,DataGrowthRates!BI15=0),"",DataGrowthRates!BI15-DataGrowthRates!BH15)</f>
        <v>0</v>
      </c>
      <c r="BJ15" s="136">
        <f>IF(OR(DataGrowthRates!BI15=0,DataGrowthRates!BJ15=0),"",DataGrowthRates!BJ15-DataGrowthRates!BI15)</f>
        <v>0</v>
      </c>
      <c r="BK15" s="136">
        <f>IF(OR(DataGrowthRates!BJ15=0,DataGrowthRates!BK15=0),"",DataGrowthRates!BK15-DataGrowthRates!BJ15)</f>
        <v>0</v>
      </c>
      <c r="BL15" s="136">
        <f>IF(OR(DataGrowthRates!BK15=0,DataGrowthRates!BL15=0),"",DataGrowthRates!BL15-DataGrowthRates!BK15)</f>
        <v>0</v>
      </c>
      <c r="BM15" s="136">
        <f>IF(OR(DataGrowthRates!BL15=0,DataGrowthRates!BM15=0),"",DataGrowthRates!BM15-DataGrowthRates!BL15)</f>
        <v>0</v>
      </c>
      <c r="BN15" s="136">
        <f>IF(OR(DataGrowthRates!BM15=0,DataGrowthRates!BN15=0),"",DataGrowthRates!BN15-DataGrowthRates!BM15)</f>
        <v>7.7748349940520711E-3</v>
      </c>
      <c r="BO15" s="136">
        <f>IF(OR(DataGrowthRates!BN15=0,DataGrowthRates!BO15=0),"",DataGrowthRates!BO15-DataGrowthRates!BN15)</f>
        <v>0</v>
      </c>
      <c r="BP15" s="136">
        <f>IF(OR(DataGrowthRates!BO15=0,DataGrowthRates!BP15=0),"",DataGrowthRates!BP15-DataGrowthRates!BO15)</f>
        <v>0</v>
      </c>
      <c r="BQ15" s="136">
        <f>IF(OR(DataGrowthRates!BP15=0,DataGrowthRates!BQ15=0),"",DataGrowthRates!BQ15-DataGrowthRates!BP15)</f>
        <v>0</v>
      </c>
      <c r="BR15" s="136">
        <f>IF(OR(DataGrowthRates!BQ15=0,DataGrowthRates!BR15=0),"",DataGrowthRates!BR15-DataGrowthRates!BQ15)</f>
        <v>0</v>
      </c>
      <c r="BS15" s="136">
        <f>IF(OR(DataGrowthRates!BR15=0,DataGrowthRates!BS15=0),"",DataGrowthRates!BS15-DataGrowthRates!BR15)</f>
        <v>0</v>
      </c>
      <c r="BT15" s="136">
        <f>IF(OR(DataGrowthRates!BS15=0,DataGrowthRates!BT15=0),"",DataGrowthRates!BT15-DataGrowthRates!BS15)</f>
        <v>0</v>
      </c>
      <c r="BU15" s="136">
        <f>IF(OR(DataGrowthRates!BT15=0,DataGrowthRates!BU15=0),"",DataGrowthRates!BU15-DataGrowthRates!BT15)</f>
        <v>0</v>
      </c>
      <c r="BV15" s="136">
        <f>IF(OR(DataGrowthRates!BU15=0,DataGrowthRates!BV15=0),"",DataGrowthRates!BV15-DataGrowthRates!BU15)</f>
        <v>0</v>
      </c>
      <c r="BW15" s="136">
        <f>IF(OR(DataGrowthRates!BV15=0,DataGrowthRates!BW15=0),"",DataGrowthRates!BW15-DataGrowthRates!BV15)</f>
        <v>0</v>
      </c>
      <c r="BX15" s="136">
        <f>IF(OR(DataGrowthRates!BW15=0,DataGrowthRates!BX15=0),"",DataGrowthRates!BX15-DataGrowthRates!BW15)</f>
        <v>0</v>
      </c>
      <c r="BY15" s="136">
        <f>IF(OR(DataGrowthRates!BX15=0,DataGrowthRates!BY15=0),"",DataGrowthRates!BY15-DataGrowthRates!BX15)</f>
        <v>0</v>
      </c>
      <c r="BZ15" s="136">
        <f>IF(OR(DataGrowthRates!BY15=0,DataGrowthRates!BZ15=0),"",DataGrowthRates!BZ15-DataGrowthRates!BY15)</f>
        <v>0</v>
      </c>
      <c r="CA15" s="136">
        <f>IF(OR(DataGrowthRates!BZ15=0,DataGrowthRates!CA15=0),"",DataGrowthRates!CA15-DataGrowthRates!BZ15)</f>
        <v>0</v>
      </c>
      <c r="CB15" s="136">
        <f>IF(OR(DataGrowthRates!CA15=0,DataGrowthRates!CB15=0),"",DataGrowthRates!CB15-DataGrowthRates!CA15)</f>
        <v>0</v>
      </c>
      <c r="CC15" s="136">
        <f>IF(OR(DataGrowthRates!CB15=0,DataGrowthRates!CC15=0),"",DataGrowthRates!CC15-DataGrowthRates!CB15)</f>
        <v>0</v>
      </c>
      <c r="CD15" s="136">
        <f>IF(OR(DataGrowthRates!CC15=0,DataGrowthRates!CD15=0),"",DataGrowthRates!CD15-DataGrowthRates!CC15)</f>
        <v>0</v>
      </c>
      <c r="CE15" s="136">
        <f>IF(OR(DataGrowthRates!CD15=0,DataGrowthRates!CE15=0),"",DataGrowthRates!CE15-DataGrowthRates!CD15)</f>
        <v>0</v>
      </c>
      <c r="CF15" s="136">
        <f>IF(OR(DataGrowthRates!CE15=0,DataGrowthRates!CF15=0),"",DataGrowthRates!CF15-DataGrowthRates!CE15)</f>
        <v>0</v>
      </c>
      <c r="CG15" s="136">
        <f>IF(OR(DataGrowthRates!CF15=0,DataGrowthRates!CG15=0),"",DataGrowthRates!CG15-DataGrowthRates!CF15)</f>
        <v>0</v>
      </c>
      <c r="CH15" s="136" t="str">
        <f>IF(OR(DataGrowthRates!CG15=0,DataGrowthRates!CH15=0),"",DataGrowthRates!CH15-DataGrowthRates!CG15)</f>
        <v/>
      </c>
    </row>
    <row r="16" spans="1:86" x14ac:dyDescent="0.3">
      <c r="A16" s="64" t="s">
        <v>19</v>
      </c>
      <c r="B16" s="53"/>
      <c r="C16" s="85"/>
      <c r="D16" s="137" t="str">
        <f>IF(OR(DataGrowthRates!C16=0,DataGrowthRates!D16=0),"",DataGrowthRates!D16-DataGrowthRates!C16)</f>
        <v/>
      </c>
      <c r="E16" s="137" t="str">
        <f>IF(OR(DataGrowthRates!D16=0,DataGrowthRates!E16=0),"",DataGrowthRates!E16-DataGrowthRates!D16)</f>
        <v/>
      </c>
      <c r="F16" s="137" t="str">
        <f>IF(OR(DataGrowthRates!E16=0,DataGrowthRates!F16=0),"",DataGrowthRates!F16-DataGrowthRates!E16)</f>
        <v/>
      </c>
      <c r="G16" s="137" t="str">
        <f>IF(OR(DataGrowthRates!F16=0,DataGrowthRates!G16=0),"",DataGrowthRates!G16-DataGrowthRates!F16)</f>
        <v/>
      </c>
      <c r="H16" s="137" t="str">
        <f>IF(OR(DataGrowthRates!G16=0,DataGrowthRates!H16=0),"",DataGrowthRates!H16-DataGrowthRates!G16)</f>
        <v/>
      </c>
      <c r="I16" s="137" t="str">
        <f>IF(OR(DataGrowthRates!H16=0,DataGrowthRates!I16=0),"",DataGrowthRates!I16-DataGrowthRates!H16)</f>
        <v/>
      </c>
      <c r="J16" s="137" t="str">
        <f>IF(OR(DataGrowthRates!I16=0,DataGrowthRates!J16=0),"",DataGrowthRates!J16-DataGrowthRates!I16)</f>
        <v/>
      </c>
      <c r="K16" s="137">
        <f>IF(OR(DataGrowthRates!J16=0,DataGrowthRates!K16=0),"",DataGrowthRates!K16-DataGrowthRates!J16)</f>
        <v>-76.928248171476298</v>
      </c>
      <c r="L16" s="137">
        <f>IF(OR(DataGrowthRates!K16=0,DataGrowthRates!L16=0),"",DataGrowthRates!L16-DataGrowthRates!K16)</f>
        <v>-247.45045895620569</v>
      </c>
      <c r="M16" s="137">
        <f>IF(OR(DataGrowthRates!L16=0,DataGrowthRates!M16=0),"",DataGrowthRates!M16-DataGrowthRates!L16)</f>
        <v>0</v>
      </c>
      <c r="N16" s="137">
        <f>IF(OR(DataGrowthRates!M16=0,DataGrowthRates!N16=0),"",DataGrowthRates!N16-DataGrowthRates!M16)</f>
        <v>0</v>
      </c>
      <c r="O16" s="137">
        <f>IF(OR(DataGrowthRates!N16=0,DataGrowthRates!O16=0),"",DataGrowthRates!O16-DataGrowthRates!N16)</f>
        <v>0</v>
      </c>
      <c r="P16" s="137">
        <f>IF(OR(DataGrowthRates!O16=0,DataGrowthRates!P16=0),"",DataGrowthRates!P16-DataGrowthRates!O16)</f>
        <v>43.14492946327664</v>
      </c>
      <c r="Q16" s="137">
        <f>IF(OR(DataGrowthRates!P16=0,DataGrowthRates!Q16=0),"",DataGrowthRates!Q16-DataGrowthRates!P16)</f>
        <v>0</v>
      </c>
      <c r="R16" s="137">
        <f>IF(OR(DataGrowthRates!Q16=0,DataGrowthRates!R16=0),"",DataGrowthRates!R16-DataGrowthRates!Q16)</f>
        <v>0</v>
      </c>
      <c r="S16" s="137">
        <f>IF(OR(DataGrowthRates!R16=0,DataGrowthRates!S16=0),"",DataGrowthRates!S16-DataGrowthRates!R16)</f>
        <v>0</v>
      </c>
      <c r="T16" s="137">
        <f>IF(OR(DataGrowthRates!S16=0,DataGrowthRates!T16=0),"",DataGrowthRates!T16-DataGrowthRates!S16)</f>
        <v>-7.874343055395002</v>
      </c>
      <c r="U16" s="137">
        <f>IF(OR(DataGrowthRates!T16=0,DataGrowthRates!U16=0),"",DataGrowthRates!U16-DataGrowthRates!T16)</f>
        <v>0</v>
      </c>
      <c r="V16" s="137">
        <f>IF(OR(DataGrowthRates!U16=0,DataGrowthRates!V16=0),"",DataGrowthRates!V16-DataGrowthRates!U16)</f>
        <v>0</v>
      </c>
      <c r="W16" s="137">
        <f>IF(OR(DataGrowthRates!V16=0,DataGrowthRates!W16=0),"",DataGrowthRates!W16-DataGrowthRates!V16)</f>
        <v>16.040875986713218</v>
      </c>
      <c r="X16" s="137">
        <f>IF(OR(DataGrowthRates!W16=0,DataGrowthRates!X16=0),"",DataGrowthRates!X16-DataGrowthRates!W16)</f>
        <v>-47.480555707632448</v>
      </c>
      <c r="Y16" s="137">
        <f>IF(OR(DataGrowthRates!X16=0,DataGrowthRates!Y16=0),"",DataGrowthRates!Y16-DataGrowthRates!X16)</f>
        <v>0</v>
      </c>
      <c r="Z16" s="137">
        <f>IF(OR(DataGrowthRates!Y16=0,DataGrowthRates!Z16=0),"",DataGrowthRates!Z16-DataGrowthRates!Y16)</f>
        <v>0</v>
      </c>
      <c r="AA16" s="137">
        <f>IF(OR(DataGrowthRates!Z16=0,DataGrowthRates!AA16=0),"",DataGrowthRates!AA16-DataGrowthRates!Z16)</f>
        <v>14.982474930904573</v>
      </c>
      <c r="AB16" s="137">
        <f>IF(OR(DataGrowthRates!AA16=0,DataGrowthRates!AB16=0),"",DataGrowthRates!AB16-DataGrowthRates!AA16)</f>
        <v>77.628769509668928</v>
      </c>
      <c r="AC16" s="137">
        <f>IF(OR(DataGrowthRates!AB16=0,DataGrowthRates!AC16=0),"",DataGrowthRates!AC16-DataGrowthRates!AB16)</f>
        <v>0</v>
      </c>
      <c r="AD16" s="137">
        <f>IF(OR(DataGrowthRates!AC16=0,DataGrowthRates!AD16=0),"",DataGrowthRates!AD16-DataGrowthRates!AC16)</f>
        <v>0</v>
      </c>
      <c r="AE16" s="137">
        <f>IF(OR(DataGrowthRates!AD16=0,DataGrowthRates!AE16=0),"",DataGrowthRates!AE16-DataGrowthRates!AD16)</f>
        <v>0</v>
      </c>
      <c r="AF16" s="137">
        <f>IF(OR(DataGrowthRates!AE16=0,DataGrowthRates!AF16=0),"",DataGrowthRates!AF16-DataGrowthRates!AE16)</f>
        <v>0</v>
      </c>
      <c r="AG16" s="137">
        <f>IF(OR(DataGrowthRates!AF16=0,DataGrowthRates!AG16=0),"",DataGrowthRates!AG16-DataGrowthRates!AF16)</f>
        <v>0</v>
      </c>
      <c r="AH16" s="137">
        <f>IF(OR(DataGrowthRates!AG16=0,DataGrowthRates!AH16=0),"",DataGrowthRates!AH16-DataGrowthRates!AG16)</f>
        <v>0</v>
      </c>
      <c r="AI16" s="137">
        <f>IF(OR(DataGrowthRates!AH16=0,DataGrowthRates!AI16=0),"",DataGrowthRates!AI16-DataGrowthRates!AH16)</f>
        <v>0</v>
      </c>
      <c r="AJ16" s="137">
        <f>IF(OR(DataGrowthRates!AI16=0,DataGrowthRates!AJ16=0),"",DataGrowthRates!AJ16-DataGrowthRates!AI16)</f>
        <v>0</v>
      </c>
      <c r="AK16" s="137">
        <f>IF(OR(DataGrowthRates!AJ16=0,DataGrowthRates!AK16=0),"",DataGrowthRates!AK16-DataGrowthRates!AJ16)</f>
        <v>0</v>
      </c>
      <c r="AL16" s="137">
        <f>IF(OR(DataGrowthRates!AK16=0,DataGrowthRates!AL16=0),"",DataGrowthRates!AL16-DataGrowthRates!AK16)</f>
        <v>0</v>
      </c>
      <c r="AM16" s="137">
        <f>IF(OR(DataGrowthRates!AL16=0,DataGrowthRates!AM16=0),"",DataGrowthRates!AM16-DataGrowthRates!AL16)</f>
        <v>-12.263605376130727</v>
      </c>
      <c r="AN16" s="137">
        <f>IF(OR(DataGrowthRates!AM16=0,DataGrowthRates!AN16=0),"",DataGrowthRates!AN16-DataGrowthRates!AM16)</f>
        <v>0</v>
      </c>
      <c r="AO16" s="137">
        <f>IF(OR(DataGrowthRates!AN16=0,DataGrowthRates!AO16=0),"",DataGrowthRates!AO16-DataGrowthRates!AN16)</f>
        <v>0</v>
      </c>
      <c r="AP16" s="137">
        <f>IF(OR(DataGrowthRates!AO16=0,DataGrowthRates!AP16=0),"",DataGrowthRates!AP16-DataGrowthRates!AO16)</f>
        <v>0</v>
      </c>
      <c r="AQ16" s="137">
        <f>IF(OR(DataGrowthRates!AP16=0,DataGrowthRates!AQ16=0),"",DataGrowthRates!AQ16-DataGrowthRates!AP16)</f>
        <v>0</v>
      </c>
      <c r="AR16" s="137">
        <f>IF(OR(DataGrowthRates!AQ16=0,DataGrowthRates!AR16=0),"",DataGrowthRates!AR16-DataGrowthRates!AQ16)</f>
        <v>0</v>
      </c>
      <c r="AS16" s="137">
        <f>IF(OR(DataGrowthRates!AR16=0,DataGrowthRates!AS16=0),"",DataGrowthRates!AS16-DataGrowthRates!AR16)</f>
        <v>0</v>
      </c>
      <c r="AT16" s="137">
        <f>IF(OR(DataGrowthRates!AS16=0,DataGrowthRates!AT16=0),"",DataGrowthRates!AT16-DataGrowthRates!AS16)</f>
        <v>0</v>
      </c>
      <c r="AU16" s="137">
        <f>IF(OR(DataGrowthRates!AT16=0,DataGrowthRates!AU16=0),"",DataGrowthRates!AU16-DataGrowthRates!AT16)</f>
        <v>0</v>
      </c>
      <c r="AV16" s="137">
        <f>IF(OR(DataGrowthRates!AU16=0,DataGrowthRates!AV16=0),"",DataGrowthRates!AV16-DataGrowthRates!AU16)</f>
        <v>0</v>
      </c>
      <c r="AW16" s="137">
        <f>IF(OR(DataGrowthRates!AV16=0,DataGrowthRates!AW16=0),"",DataGrowthRates!AW16-DataGrowthRates!AV16)</f>
        <v>0</v>
      </c>
      <c r="AX16" s="137">
        <f>IF(OR(DataGrowthRates!AW16=0,DataGrowthRates!AX16=0),"",DataGrowthRates!AX16-DataGrowthRates!AW16)</f>
        <v>0</v>
      </c>
      <c r="AY16" s="137">
        <f>IF(OR(DataGrowthRates!AX16=0,DataGrowthRates!AY16=0),"",DataGrowthRates!AY16-DataGrowthRates!AX16)</f>
        <v>0</v>
      </c>
      <c r="AZ16" s="137">
        <f>IF(OR(DataGrowthRates!AY16=0,DataGrowthRates!AZ16=0),"",DataGrowthRates!AZ16-DataGrowthRates!AY16)</f>
        <v>0</v>
      </c>
      <c r="BA16" s="137">
        <f>IF(OR(DataGrowthRates!AZ16=0,DataGrowthRates!BA16=0),"",DataGrowthRates!BA16-DataGrowthRates!AZ16)</f>
        <v>0</v>
      </c>
      <c r="BB16" s="137">
        <f>IF(OR(DataGrowthRates!BA16=0,DataGrowthRates!BB16=0),"",DataGrowthRates!BB16-DataGrowthRates!BA16)</f>
        <v>0</v>
      </c>
      <c r="BC16" s="137">
        <f>IF(OR(DataGrowthRates!BB16=0,DataGrowthRates!BC16=0),"",DataGrowthRates!BC16-DataGrowthRates!BB16)</f>
        <v>0</v>
      </c>
      <c r="BD16" s="137">
        <f>IF(OR(DataGrowthRates!BC16=0,DataGrowthRates!BD16=0),"",DataGrowthRates!BD16-DataGrowthRates!BC16)</f>
        <v>0</v>
      </c>
      <c r="BE16" s="137">
        <f>IF(OR(DataGrowthRates!BD16=0,DataGrowthRates!BE16=0),"",DataGrowthRates!BE16-DataGrowthRates!BD16)</f>
        <v>0</v>
      </c>
      <c r="BF16" s="137">
        <f>IF(OR(DataGrowthRates!BE16=0,DataGrowthRates!BF16=0),"",DataGrowthRates!BF16-DataGrowthRates!BE16)</f>
        <v>0</v>
      </c>
      <c r="BG16" s="137">
        <f>IF(OR(DataGrowthRates!BF16=0,DataGrowthRates!BG16=0),"",DataGrowthRates!BG16-DataGrowthRates!BF16)</f>
        <v>0</v>
      </c>
      <c r="BH16" s="137">
        <f>IF(OR(DataGrowthRates!BG16=0,DataGrowthRates!BH16=0),"",DataGrowthRates!BH16-DataGrowthRates!BG16)</f>
        <v>0</v>
      </c>
      <c r="BI16" s="137">
        <f>IF(OR(DataGrowthRates!BH16=0,DataGrowthRates!BI16=0),"",DataGrowthRates!BI16-DataGrowthRates!BH16)</f>
        <v>0</v>
      </c>
      <c r="BJ16" s="137">
        <f>IF(OR(DataGrowthRates!BI16=0,DataGrowthRates!BJ16=0),"",DataGrowthRates!BJ16-DataGrowthRates!BI16)</f>
        <v>0</v>
      </c>
      <c r="BK16" s="137">
        <f>IF(OR(DataGrowthRates!BJ16=0,DataGrowthRates!BK16=0),"",DataGrowthRates!BK16-DataGrowthRates!BJ16)</f>
        <v>0</v>
      </c>
      <c r="BL16" s="137">
        <f>IF(OR(DataGrowthRates!BK16=0,DataGrowthRates!BL16=0),"",DataGrowthRates!BL16-DataGrowthRates!BK16)</f>
        <v>0</v>
      </c>
      <c r="BM16" s="137">
        <f>IF(OR(DataGrowthRates!BL16=0,DataGrowthRates!BM16=0),"",DataGrowthRates!BM16-DataGrowthRates!BL16)</f>
        <v>0</v>
      </c>
      <c r="BN16" s="137">
        <f>IF(OR(DataGrowthRates!BM16=0,DataGrowthRates!BN16=0),"",DataGrowthRates!BN16-DataGrowthRates!BM16)</f>
        <v>8.2503397279651836E-3</v>
      </c>
      <c r="BO16" s="137">
        <f>IF(OR(DataGrowthRates!BN16=0,DataGrowthRates!BO16=0),"",DataGrowthRates!BO16-DataGrowthRates!BN16)</f>
        <v>0</v>
      </c>
      <c r="BP16" s="137">
        <f>IF(OR(DataGrowthRates!BO16=0,DataGrowthRates!BP16=0),"",DataGrowthRates!BP16-DataGrowthRates!BO16)</f>
        <v>0</v>
      </c>
      <c r="BQ16" s="137">
        <f>IF(OR(DataGrowthRates!BP16=0,DataGrowthRates!BQ16=0),"",DataGrowthRates!BQ16-DataGrowthRates!BP16)</f>
        <v>0</v>
      </c>
      <c r="BR16" s="137">
        <f>IF(OR(DataGrowthRates!BQ16=0,DataGrowthRates!BR16=0),"",DataGrowthRates!BR16-DataGrowthRates!BQ16)</f>
        <v>0</v>
      </c>
      <c r="BS16" s="137">
        <f>IF(OR(DataGrowthRates!BR16=0,DataGrowthRates!BS16=0),"",DataGrowthRates!BS16-DataGrowthRates!BR16)</f>
        <v>0</v>
      </c>
      <c r="BT16" s="137">
        <f>IF(OR(DataGrowthRates!BS16=0,DataGrowthRates!BT16=0),"",DataGrowthRates!BT16-DataGrowthRates!BS16)</f>
        <v>0</v>
      </c>
      <c r="BU16" s="137">
        <f>IF(OR(DataGrowthRates!BT16=0,DataGrowthRates!BU16=0),"",DataGrowthRates!BU16-DataGrowthRates!BT16)</f>
        <v>0</v>
      </c>
      <c r="BV16" s="137">
        <f>IF(OR(DataGrowthRates!BU16=0,DataGrowthRates!BV16=0),"",DataGrowthRates!BV16-DataGrowthRates!BU16)</f>
        <v>0</v>
      </c>
      <c r="BW16" s="137">
        <f>IF(OR(DataGrowthRates!BV16=0,DataGrowthRates!BW16=0),"",DataGrowthRates!BW16-DataGrowthRates!BV16)</f>
        <v>0</v>
      </c>
      <c r="BX16" s="137">
        <f>IF(OR(DataGrowthRates!BW16=0,DataGrowthRates!BX16=0),"",DataGrowthRates!BX16-DataGrowthRates!BW16)</f>
        <v>0</v>
      </c>
      <c r="BY16" s="137">
        <f>IF(OR(DataGrowthRates!BX16=0,DataGrowthRates!BY16=0),"",DataGrowthRates!BY16-DataGrowthRates!BX16)</f>
        <v>0</v>
      </c>
      <c r="BZ16" s="137">
        <f>IF(OR(DataGrowthRates!BY16=0,DataGrowthRates!BZ16=0),"",DataGrowthRates!BZ16-DataGrowthRates!BY16)</f>
        <v>0</v>
      </c>
      <c r="CA16" s="137">
        <f>IF(OR(DataGrowthRates!BZ16=0,DataGrowthRates!CA16=0),"",DataGrowthRates!CA16-DataGrowthRates!BZ16)</f>
        <v>0</v>
      </c>
      <c r="CB16" s="137">
        <f>IF(OR(DataGrowthRates!CA16=0,DataGrowthRates!CB16=0),"",DataGrowthRates!CB16-DataGrowthRates!CA16)</f>
        <v>0</v>
      </c>
      <c r="CC16" s="137">
        <f>IF(OR(DataGrowthRates!CB16=0,DataGrowthRates!CC16=0),"",DataGrowthRates!CC16-DataGrowthRates!CB16)</f>
        <v>0</v>
      </c>
      <c r="CD16" s="137">
        <f>IF(OR(DataGrowthRates!CC16=0,DataGrowthRates!CD16=0),"",DataGrowthRates!CD16-DataGrowthRates!CC16)</f>
        <v>0</v>
      </c>
      <c r="CE16" s="137">
        <f>IF(OR(DataGrowthRates!CD16=0,DataGrowthRates!CE16=0),"",DataGrowthRates!CE16-DataGrowthRates!CD16)</f>
        <v>0</v>
      </c>
      <c r="CF16" s="137">
        <f>IF(OR(DataGrowthRates!CE16=0,DataGrowthRates!CF16=0),"",DataGrowthRates!CF16-DataGrowthRates!CE16)</f>
        <v>0</v>
      </c>
      <c r="CG16" s="137">
        <f>IF(OR(DataGrowthRates!CF16=0,DataGrowthRates!CG16=0),"",DataGrowthRates!CG16-DataGrowthRates!CF16)</f>
        <v>0</v>
      </c>
      <c r="CH16" s="137" t="str">
        <f>IF(OR(DataGrowthRates!CG16=0,DataGrowthRates!CH16=0),"",DataGrowthRates!CH16-DataGrowthRates!CG16)</f>
        <v/>
      </c>
    </row>
    <row r="17" spans="1:86" x14ac:dyDescent="0.3">
      <c r="A17" s="65" t="s">
        <v>22</v>
      </c>
      <c r="B17" s="66"/>
      <c r="C17" s="84"/>
      <c r="D17" s="135" t="str">
        <f>IF(OR(DataGrowthRates!C17=0,DataGrowthRates!D17=0),"",DataGrowthRates!D17-DataGrowthRates!C17)</f>
        <v/>
      </c>
      <c r="E17" s="135" t="str">
        <f>IF(OR(DataGrowthRates!D17=0,DataGrowthRates!E17=0),"",DataGrowthRates!E17-DataGrowthRates!D17)</f>
        <v/>
      </c>
      <c r="F17" s="135" t="str">
        <f>IF(OR(DataGrowthRates!E17=0,DataGrowthRates!F17=0),"",DataGrowthRates!F17-DataGrowthRates!E17)</f>
        <v/>
      </c>
      <c r="G17" s="135" t="str">
        <f>IF(OR(DataGrowthRates!F17=0,DataGrowthRates!G17=0),"",DataGrowthRates!G17-DataGrowthRates!F17)</f>
        <v/>
      </c>
      <c r="H17" s="135" t="str">
        <f>IF(OR(DataGrowthRates!G17=0,DataGrowthRates!H17=0),"",DataGrowthRates!H17-DataGrowthRates!G17)</f>
        <v/>
      </c>
      <c r="I17" s="135" t="str">
        <f>IF(OR(DataGrowthRates!H17=0,DataGrowthRates!I17=0),"",DataGrowthRates!I17-DataGrowthRates!H17)</f>
        <v/>
      </c>
      <c r="J17" s="135" t="str">
        <f>IF(OR(DataGrowthRates!I17=0,DataGrowthRates!J17=0),"",DataGrowthRates!J17-DataGrowthRates!I17)</f>
        <v/>
      </c>
      <c r="K17" s="135" t="str">
        <f>IF(OR(DataGrowthRates!J17=0,DataGrowthRates!K17=0),"",DataGrowthRates!K17-DataGrowthRates!J17)</f>
        <v/>
      </c>
      <c r="L17" s="135">
        <f>IF(OR(DataGrowthRates!K17=0,DataGrowthRates!L17=0),"",DataGrowthRates!L17-DataGrowthRates!K17)</f>
        <v>-608.18927402302506</v>
      </c>
      <c r="M17" s="135">
        <f>IF(OR(DataGrowthRates!L17=0,DataGrowthRates!M17=0),"",DataGrowthRates!M17-DataGrowthRates!L17)</f>
        <v>162.33522456011269</v>
      </c>
      <c r="N17" s="135">
        <f>IF(OR(DataGrowthRates!M17=0,DataGrowthRates!N17=0),"",DataGrowthRates!N17-DataGrowthRates!M17)</f>
        <v>-254.14667624847789</v>
      </c>
      <c r="O17" s="135">
        <f>IF(OR(DataGrowthRates!N17=0,DataGrowthRates!O17=0),"",DataGrowthRates!O17-DataGrowthRates!N17)</f>
        <v>209.41385303183051</v>
      </c>
      <c r="P17" s="135">
        <f>IF(OR(DataGrowthRates!O17=0,DataGrowthRates!P17=0),"",DataGrowthRates!P17-DataGrowthRates!O17)</f>
        <v>95.005645697718137</v>
      </c>
      <c r="Q17" s="135">
        <f>IF(OR(DataGrowthRates!P17=0,DataGrowthRates!Q17=0),"",DataGrowthRates!Q17-DataGrowthRates!P17)</f>
        <v>0</v>
      </c>
      <c r="R17" s="135">
        <f>IF(OR(DataGrowthRates!Q17=0,DataGrowthRates!R17=0),"",DataGrowthRates!R17-DataGrowthRates!Q17)</f>
        <v>0</v>
      </c>
      <c r="S17" s="135">
        <f>IF(OR(DataGrowthRates!R17=0,DataGrowthRates!S17=0),"",DataGrowthRates!S17-DataGrowthRates!R17)</f>
        <v>306.771750870088</v>
      </c>
      <c r="T17" s="135">
        <f>IF(OR(DataGrowthRates!S17=0,DataGrowthRates!T17=0),"",DataGrowthRates!T17-DataGrowthRates!S17)</f>
        <v>261.94922991254134</v>
      </c>
      <c r="U17" s="135">
        <f>IF(OR(DataGrowthRates!T17=0,DataGrowthRates!U17=0),"",DataGrowthRates!U17-DataGrowthRates!T17)</f>
        <v>0</v>
      </c>
      <c r="V17" s="135">
        <f>IF(OR(DataGrowthRates!U17=0,DataGrowthRates!V17=0),"",DataGrowthRates!V17-DataGrowthRates!U17)</f>
        <v>0</v>
      </c>
      <c r="W17" s="135">
        <f>IF(OR(DataGrowthRates!V17=0,DataGrowthRates!W17=0),"",DataGrowthRates!W17-DataGrowthRates!V17)</f>
        <v>88.522179652703926</v>
      </c>
      <c r="X17" s="135">
        <f>IF(OR(DataGrowthRates!W17=0,DataGrowthRates!X17=0),"",DataGrowthRates!X17-DataGrowthRates!W17)</f>
        <v>-83.072095275245374</v>
      </c>
      <c r="Y17" s="135">
        <f>IF(OR(DataGrowthRates!X17=0,DataGrowthRates!Y17=0),"",DataGrowthRates!Y17-DataGrowthRates!X17)</f>
        <v>0</v>
      </c>
      <c r="Z17" s="135">
        <f>IF(OR(DataGrowthRates!Y17=0,DataGrowthRates!Z17=0),"",DataGrowthRates!Z17-DataGrowthRates!Y17)</f>
        <v>0</v>
      </c>
      <c r="AA17" s="135">
        <f>IF(OR(DataGrowthRates!Z17=0,DataGrowthRates!AA17=0),"",DataGrowthRates!AA17-DataGrowthRates!Z17)</f>
        <v>3.6684442329860758</v>
      </c>
      <c r="AB17" s="135">
        <f>IF(OR(DataGrowthRates!AA17=0,DataGrowthRates!AB17=0),"",DataGrowthRates!AB17-DataGrowthRates!AA17)</f>
        <v>13.107307374564698</v>
      </c>
      <c r="AC17" s="135">
        <f>IF(OR(DataGrowthRates!AB17=0,DataGrowthRates!AC17=0),"",DataGrowthRates!AC17-DataGrowthRates!AB17)</f>
        <v>0</v>
      </c>
      <c r="AD17" s="135">
        <f>IF(OR(DataGrowthRates!AC17=0,DataGrowthRates!AD17=0),"",DataGrowthRates!AD17-DataGrowthRates!AC17)</f>
        <v>0</v>
      </c>
      <c r="AE17" s="135">
        <f>IF(OR(DataGrowthRates!AD17=0,DataGrowthRates!AE17=0),"",DataGrowthRates!AE17-DataGrowthRates!AD17)</f>
        <v>34.414952219769475</v>
      </c>
      <c r="AF17" s="135">
        <f>IF(OR(DataGrowthRates!AE17=0,DataGrowthRates!AF17=0),"",DataGrowthRates!AF17-DataGrowthRates!AE17)</f>
        <v>0</v>
      </c>
      <c r="AG17" s="135">
        <f>IF(OR(DataGrowthRates!AF17=0,DataGrowthRates!AG17=0),"",DataGrowthRates!AG17-DataGrowthRates!AF17)</f>
        <v>0</v>
      </c>
      <c r="AH17" s="135">
        <f>IF(OR(DataGrowthRates!AG17=0,DataGrowthRates!AH17=0),"",DataGrowthRates!AH17-DataGrowthRates!AG17)</f>
        <v>0</v>
      </c>
      <c r="AI17" s="135">
        <f>IF(OR(DataGrowthRates!AH17=0,DataGrowthRates!AI17=0),"",DataGrowthRates!AI17-DataGrowthRates!AH17)</f>
        <v>0</v>
      </c>
      <c r="AJ17" s="135">
        <f>IF(OR(DataGrowthRates!AI17=0,DataGrowthRates!AJ17=0),"",DataGrowthRates!AJ17-DataGrowthRates!AI17)</f>
        <v>0</v>
      </c>
      <c r="AK17" s="135">
        <f>IF(OR(DataGrowthRates!AJ17=0,DataGrowthRates!AK17=0),"",DataGrowthRates!AK17-DataGrowthRates!AJ17)</f>
        <v>0</v>
      </c>
      <c r="AL17" s="135">
        <f>IF(OR(DataGrowthRates!AK17=0,DataGrowthRates!AL17=0),"",DataGrowthRates!AL17-DataGrowthRates!AK17)</f>
        <v>0</v>
      </c>
      <c r="AM17" s="135">
        <f>IF(OR(DataGrowthRates!AL17=0,DataGrowthRates!AM17=0),"",DataGrowthRates!AM17-DataGrowthRates!AL17)</f>
        <v>-9.6381609908130486</v>
      </c>
      <c r="AN17" s="135">
        <f>IF(OR(DataGrowthRates!AM17=0,DataGrowthRates!AN17=0),"",DataGrowthRates!AN17-DataGrowthRates!AM17)</f>
        <v>0</v>
      </c>
      <c r="AO17" s="135">
        <f>IF(OR(DataGrowthRates!AN17=0,DataGrowthRates!AO17=0),"",DataGrowthRates!AO17-DataGrowthRates!AN17)</f>
        <v>0</v>
      </c>
      <c r="AP17" s="135">
        <f>IF(OR(DataGrowthRates!AO17=0,DataGrowthRates!AP17=0),"",DataGrowthRates!AP17-DataGrowthRates!AO17)</f>
        <v>0</v>
      </c>
      <c r="AQ17" s="135">
        <f>IF(OR(DataGrowthRates!AP17=0,DataGrowthRates!AQ17=0),"",DataGrowthRates!AQ17-DataGrowthRates!AP17)</f>
        <v>0</v>
      </c>
      <c r="AR17" s="135">
        <f>IF(OR(DataGrowthRates!AQ17=0,DataGrowthRates!AR17=0),"",DataGrowthRates!AR17-DataGrowthRates!AQ17)</f>
        <v>0</v>
      </c>
      <c r="AS17" s="135">
        <f>IF(OR(DataGrowthRates!AR17=0,DataGrowthRates!AS17=0),"",DataGrowthRates!AS17-DataGrowthRates!AR17)</f>
        <v>0</v>
      </c>
      <c r="AT17" s="135">
        <f>IF(OR(DataGrowthRates!AS17=0,DataGrowthRates!AT17=0),"",DataGrowthRates!AT17-DataGrowthRates!AS17)</f>
        <v>0</v>
      </c>
      <c r="AU17" s="135">
        <f>IF(OR(DataGrowthRates!AT17=0,DataGrowthRates!AU17=0),"",DataGrowthRates!AU17-DataGrowthRates!AT17)</f>
        <v>0</v>
      </c>
      <c r="AV17" s="135">
        <f>IF(OR(DataGrowthRates!AU17=0,DataGrowthRates!AV17=0),"",DataGrowthRates!AV17-DataGrowthRates!AU17)</f>
        <v>0</v>
      </c>
      <c r="AW17" s="135">
        <f>IF(OR(DataGrowthRates!AV17=0,DataGrowthRates!AW17=0),"",DataGrowthRates!AW17-DataGrowthRates!AV17)</f>
        <v>0</v>
      </c>
      <c r="AX17" s="135">
        <f>IF(OR(DataGrowthRates!AW17=0,DataGrowthRates!AX17=0),"",DataGrowthRates!AX17-DataGrowthRates!AW17)</f>
        <v>0</v>
      </c>
      <c r="AY17" s="135">
        <f>IF(OR(DataGrowthRates!AX17=0,DataGrowthRates!AY17=0),"",DataGrowthRates!AY17-DataGrowthRates!AX17)</f>
        <v>0</v>
      </c>
      <c r="AZ17" s="135">
        <f>IF(OR(DataGrowthRates!AY17=0,DataGrowthRates!AZ17=0),"",DataGrowthRates!AZ17-DataGrowthRates!AY17)</f>
        <v>0</v>
      </c>
      <c r="BA17" s="135">
        <f>IF(OR(DataGrowthRates!AZ17=0,DataGrowthRates!BA17=0),"",DataGrowthRates!BA17-DataGrowthRates!AZ17)</f>
        <v>0</v>
      </c>
      <c r="BB17" s="135">
        <f>IF(OR(DataGrowthRates!BA17=0,DataGrowthRates!BB17=0),"",DataGrowthRates!BB17-DataGrowthRates!BA17)</f>
        <v>0</v>
      </c>
      <c r="BC17" s="135">
        <f>IF(OR(DataGrowthRates!BB17=0,DataGrowthRates!BC17=0),"",DataGrowthRates!BC17-DataGrowthRates!BB17)</f>
        <v>0</v>
      </c>
      <c r="BD17" s="135">
        <f>IF(OR(DataGrowthRates!BC17=0,DataGrowthRates!BD17=0),"",DataGrowthRates!BD17-DataGrowthRates!BC17)</f>
        <v>0</v>
      </c>
      <c r="BE17" s="135">
        <f>IF(OR(DataGrowthRates!BD17=0,DataGrowthRates!BE17=0),"",DataGrowthRates!BE17-DataGrowthRates!BD17)</f>
        <v>0</v>
      </c>
      <c r="BF17" s="135">
        <f>IF(OR(DataGrowthRates!BE17=0,DataGrowthRates!BF17=0),"",DataGrowthRates!BF17-DataGrowthRates!BE17)</f>
        <v>0</v>
      </c>
      <c r="BG17" s="135">
        <f>IF(OR(DataGrowthRates!BF17=0,DataGrowthRates!BG17=0),"",DataGrowthRates!BG17-DataGrowthRates!BF17)</f>
        <v>0</v>
      </c>
      <c r="BH17" s="135">
        <f>IF(OR(DataGrowthRates!BG17=0,DataGrowthRates!BH17=0),"",DataGrowthRates!BH17-DataGrowthRates!BG17)</f>
        <v>0</v>
      </c>
      <c r="BI17" s="135">
        <f>IF(OR(DataGrowthRates!BH17=0,DataGrowthRates!BI17=0),"",DataGrowthRates!BI17-DataGrowthRates!BH17)</f>
        <v>0</v>
      </c>
      <c r="BJ17" s="135">
        <f>IF(OR(DataGrowthRates!BI17=0,DataGrowthRates!BJ17=0),"",DataGrowthRates!BJ17-DataGrowthRates!BI17)</f>
        <v>0</v>
      </c>
      <c r="BK17" s="135">
        <f>IF(OR(DataGrowthRates!BJ17=0,DataGrowthRates!BK17=0),"",DataGrowthRates!BK17-DataGrowthRates!BJ17)</f>
        <v>0</v>
      </c>
      <c r="BL17" s="135">
        <f>IF(OR(DataGrowthRates!BK17=0,DataGrowthRates!BL17=0),"",DataGrowthRates!BL17-DataGrowthRates!BK17)</f>
        <v>0</v>
      </c>
      <c r="BM17" s="135">
        <f>IF(OR(DataGrowthRates!BL17=0,DataGrowthRates!BM17=0),"",DataGrowthRates!BM17-DataGrowthRates!BL17)</f>
        <v>0</v>
      </c>
      <c r="BN17" s="135">
        <f>IF(OR(DataGrowthRates!BM17=0,DataGrowthRates!BN17=0),"",DataGrowthRates!BN17-DataGrowthRates!BM17)</f>
        <v>-1.1087879713159055E-2</v>
      </c>
      <c r="BO17" s="135">
        <f>IF(OR(DataGrowthRates!BN17=0,DataGrowthRates!BO17=0),"",DataGrowthRates!BO17-DataGrowthRates!BN17)</f>
        <v>0</v>
      </c>
      <c r="BP17" s="135">
        <f>IF(OR(DataGrowthRates!BO17=0,DataGrowthRates!BP17=0),"",DataGrowthRates!BP17-DataGrowthRates!BO17)</f>
        <v>0</v>
      </c>
      <c r="BQ17" s="135">
        <f>IF(OR(DataGrowthRates!BP17=0,DataGrowthRates!BQ17=0),"",DataGrowthRates!BQ17-DataGrowthRates!BP17)</f>
        <v>0</v>
      </c>
      <c r="BR17" s="135">
        <f>IF(OR(DataGrowthRates!BQ17=0,DataGrowthRates!BR17=0),"",DataGrowthRates!BR17-DataGrowthRates!BQ17)</f>
        <v>0</v>
      </c>
      <c r="BS17" s="135">
        <f>IF(OR(DataGrowthRates!BR17=0,DataGrowthRates!BS17=0),"",DataGrowthRates!BS17-DataGrowthRates!BR17)</f>
        <v>0</v>
      </c>
      <c r="BT17" s="135">
        <f>IF(OR(DataGrowthRates!BS17=0,DataGrowthRates!BT17=0),"",DataGrowthRates!BT17-DataGrowthRates!BS17)</f>
        <v>0</v>
      </c>
      <c r="BU17" s="135">
        <f>IF(OR(DataGrowthRates!BT17=0,DataGrowthRates!BU17=0),"",DataGrowthRates!BU17-DataGrowthRates!BT17)</f>
        <v>0</v>
      </c>
      <c r="BV17" s="135">
        <f>IF(OR(DataGrowthRates!BU17=0,DataGrowthRates!BV17=0),"",DataGrowthRates!BV17-DataGrowthRates!BU17)</f>
        <v>0</v>
      </c>
      <c r="BW17" s="135">
        <f>IF(OR(DataGrowthRates!BV17=0,DataGrowthRates!BW17=0),"",DataGrowthRates!BW17-DataGrowthRates!BV17)</f>
        <v>0</v>
      </c>
      <c r="BX17" s="135">
        <f>IF(OR(DataGrowthRates!BW17=0,DataGrowthRates!BX17=0),"",DataGrowthRates!BX17-DataGrowthRates!BW17)</f>
        <v>0</v>
      </c>
      <c r="BY17" s="135">
        <f>IF(OR(DataGrowthRates!BX17=0,DataGrowthRates!BY17=0),"",DataGrowthRates!BY17-DataGrowthRates!BX17)</f>
        <v>0</v>
      </c>
      <c r="BZ17" s="135">
        <f>IF(OR(DataGrowthRates!BY17=0,DataGrowthRates!BZ17=0),"",DataGrowthRates!BZ17-DataGrowthRates!BY17)</f>
        <v>0</v>
      </c>
      <c r="CA17" s="135">
        <f>IF(OR(DataGrowthRates!BZ17=0,DataGrowthRates!CA17=0),"",DataGrowthRates!CA17-DataGrowthRates!BZ17)</f>
        <v>0</v>
      </c>
      <c r="CB17" s="135">
        <f>IF(OR(DataGrowthRates!CA17=0,DataGrowthRates!CB17=0),"",DataGrowthRates!CB17-DataGrowthRates!CA17)</f>
        <v>0</v>
      </c>
      <c r="CC17" s="135">
        <f>IF(OR(DataGrowthRates!CB17=0,DataGrowthRates!CC17=0),"",DataGrowthRates!CC17-DataGrowthRates!CB17)</f>
        <v>0</v>
      </c>
      <c r="CD17" s="135">
        <f>IF(OR(DataGrowthRates!CC17=0,DataGrowthRates!CD17=0),"",DataGrowthRates!CD17-DataGrowthRates!CC17)</f>
        <v>0</v>
      </c>
      <c r="CE17" s="135">
        <f>IF(OR(DataGrowthRates!CD17=0,DataGrowthRates!CE17=0),"",DataGrowthRates!CE17-DataGrowthRates!CD17)</f>
        <v>0</v>
      </c>
      <c r="CF17" s="135">
        <f>IF(OR(DataGrowthRates!CE17=0,DataGrowthRates!CF17=0),"",DataGrowthRates!CF17-DataGrowthRates!CE17)</f>
        <v>0</v>
      </c>
      <c r="CG17" s="135">
        <f>IF(OR(DataGrowthRates!CF17=0,DataGrowthRates!CG17=0),"",DataGrowthRates!CG17-DataGrowthRates!CF17)</f>
        <v>0</v>
      </c>
      <c r="CH17" s="135" t="str">
        <f>IF(OR(DataGrowthRates!CG17=0,DataGrowthRates!CH17=0),"",DataGrowthRates!CH17-DataGrowthRates!CG17)</f>
        <v/>
      </c>
    </row>
    <row r="18" spans="1:86" x14ac:dyDescent="0.3">
      <c r="A18" s="4" t="s">
        <v>23</v>
      </c>
      <c r="B18"/>
      <c r="C18" s="84"/>
      <c r="D18" s="136" t="str">
        <f>IF(OR(DataGrowthRates!C18=0,DataGrowthRates!D18=0),"",DataGrowthRates!D18-DataGrowthRates!C18)</f>
        <v/>
      </c>
      <c r="E18" s="136" t="str">
        <f>IF(OR(DataGrowthRates!D18=0,DataGrowthRates!E18=0),"",DataGrowthRates!E18-DataGrowthRates!D18)</f>
        <v/>
      </c>
      <c r="F18" s="136" t="str">
        <f>IF(OR(DataGrowthRates!E18=0,DataGrowthRates!F18=0),"",DataGrowthRates!F18-DataGrowthRates!E18)</f>
        <v/>
      </c>
      <c r="G18" s="136" t="str">
        <f>IF(OR(DataGrowthRates!F18=0,DataGrowthRates!G18=0),"",DataGrowthRates!G18-DataGrowthRates!F18)</f>
        <v/>
      </c>
      <c r="H18" s="136" t="str">
        <f>IF(OR(DataGrowthRates!G18=0,DataGrowthRates!H18=0),"",DataGrowthRates!H18-DataGrowthRates!G18)</f>
        <v/>
      </c>
      <c r="I18" s="136" t="str">
        <f>IF(OR(DataGrowthRates!H18=0,DataGrowthRates!I18=0),"",DataGrowthRates!I18-DataGrowthRates!H18)</f>
        <v/>
      </c>
      <c r="J18" s="136" t="str">
        <f>IF(OR(DataGrowthRates!I18=0,DataGrowthRates!J18=0),"",DataGrowthRates!J18-DataGrowthRates!I18)</f>
        <v/>
      </c>
      <c r="K18" s="136" t="str">
        <f>IF(OR(DataGrowthRates!J18=0,DataGrowthRates!K18=0),"",DataGrowthRates!K18-DataGrowthRates!J18)</f>
        <v/>
      </c>
      <c r="L18" s="136" t="str">
        <f>IF(OR(DataGrowthRates!K18=0,DataGrowthRates!L18=0),"",DataGrowthRates!L18-DataGrowthRates!K18)</f>
        <v/>
      </c>
      <c r="M18" s="136">
        <f>IF(OR(DataGrowthRates!L18=0,DataGrowthRates!M18=0),"",DataGrowthRates!M18-DataGrowthRates!L18)</f>
        <v>-128.72546034651168</v>
      </c>
      <c r="N18" s="136">
        <f>IF(OR(DataGrowthRates!M18=0,DataGrowthRates!N18=0),"",DataGrowthRates!N18-DataGrowthRates!M18)</f>
        <v>-68.362579890716006</v>
      </c>
      <c r="O18" s="136">
        <f>IF(OR(DataGrowthRates!N18=0,DataGrowthRates!O18=0),"",DataGrowthRates!O18-DataGrowthRates!N18)</f>
        <v>-70.960328638924693</v>
      </c>
      <c r="P18" s="136">
        <f>IF(OR(DataGrowthRates!O18=0,DataGrowthRates!P18=0),"",DataGrowthRates!P18-DataGrowthRates!O18)</f>
        <v>-16.917775105757755</v>
      </c>
      <c r="Q18" s="136">
        <f>IF(OR(DataGrowthRates!P18=0,DataGrowthRates!Q18=0),"",DataGrowthRates!Q18-DataGrowthRates!P18)</f>
        <v>0</v>
      </c>
      <c r="R18" s="136">
        <f>IF(OR(DataGrowthRates!Q18=0,DataGrowthRates!R18=0),"",DataGrowthRates!R18-DataGrowthRates!Q18)</f>
        <v>0</v>
      </c>
      <c r="S18" s="136">
        <f>IF(OR(DataGrowthRates!R18=0,DataGrowthRates!S18=0),"",DataGrowthRates!S18-DataGrowthRates!R18)</f>
        <v>274.0168980076196</v>
      </c>
      <c r="T18" s="136">
        <f>IF(OR(DataGrowthRates!S18=0,DataGrowthRates!T18=0),"",DataGrowthRates!T18-DataGrowthRates!S18)</f>
        <v>-21.748072667614906</v>
      </c>
      <c r="U18" s="136">
        <f>IF(OR(DataGrowthRates!T18=0,DataGrowthRates!U18=0),"",DataGrowthRates!U18-DataGrowthRates!T18)</f>
        <v>0</v>
      </c>
      <c r="V18" s="136">
        <f>IF(OR(DataGrowthRates!U18=0,DataGrowthRates!V18=0),"",DataGrowthRates!V18-DataGrowthRates!U18)</f>
        <v>0</v>
      </c>
      <c r="W18" s="136">
        <f>IF(OR(DataGrowthRates!V18=0,DataGrowthRates!W18=0),"",DataGrowthRates!W18-DataGrowthRates!V18)</f>
        <v>-29.987824977542914</v>
      </c>
      <c r="X18" s="136">
        <f>IF(OR(DataGrowthRates!W18=0,DataGrowthRates!X18=0),"",DataGrowthRates!X18-DataGrowthRates!W18)</f>
        <v>93.626638692316192</v>
      </c>
      <c r="Y18" s="136">
        <f>IF(OR(DataGrowthRates!X18=0,DataGrowthRates!Y18=0),"",DataGrowthRates!Y18-DataGrowthRates!X18)</f>
        <v>0</v>
      </c>
      <c r="Z18" s="136">
        <f>IF(OR(DataGrowthRates!Y18=0,DataGrowthRates!Z18=0),"",DataGrowthRates!Z18-DataGrowthRates!Y18)</f>
        <v>0</v>
      </c>
      <c r="AA18" s="136">
        <f>IF(OR(DataGrowthRates!Z18=0,DataGrowthRates!AA18=0),"",DataGrowthRates!AA18-DataGrowthRates!Z18)</f>
        <v>17.328797568450682</v>
      </c>
      <c r="AB18" s="136">
        <f>IF(OR(DataGrowthRates!AA18=0,DataGrowthRates!AB18=0),"",DataGrowthRates!AB18-DataGrowthRates!AA18)</f>
        <v>0.67281010693841381</v>
      </c>
      <c r="AC18" s="136">
        <f>IF(OR(DataGrowthRates!AB18=0,DataGrowthRates!AC18=0),"",DataGrowthRates!AC18-DataGrowthRates!AB18)</f>
        <v>0</v>
      </c>
      <c r="AD18" s="136">
        <f>IF(OR(DataGrowthRates!AC18=0,DataGrowthRates!AD18=0),"",DataGrowthRates!AD18-DataGrowthRates!AC18)</f>
        <v>0</v>
      </c>
      <c r="AE18" s="136">
        <f>IF(OR(DataGrowthRates!AD18=0,DataGrowthRates!AE18=0),"",DataGrowthRates!AE18-DataGrowthRates!AD18)</f>
        <v>-11.497229425360274</v>
      </c>
      <c r="AF18" s="136">
        <f>IF(OR(DataGrowthRates!AE18=0,DataGrowthRates!AF18=0),"",DataGrowthRates!AF18-DataGrowthRates!AE18)</f>
        <v>0</v>
      </c>
      <c r="AG18" s="136">
        <f>IF(OR(DataGrowthRates!AF18=0,DataGrowthRates!AG18=0),"",DataGrowthRates!AG18-DataGrowthRates!AF18)</f>
        <v>0</v>
      </c>
      <c r="AH18" s="136">
        <f>IF(OR(DataGrowthRates!AG18=0,DataGrowthRates!AH18=0),"",DataGrowthRates!AH18-DataGrowthRates!AG18)</f>
        <v>0</v>
      </c>
      <c r="AI18" s="136">
        <f>IF(OR(DataGrowthRates!AH18=0,DataGrowthRates!AI18=0),"",DataGrowthRates!AI18-DataGrowthRates!AH18)</f>
        <v>0</v>
      </c>
      <c r="AJ18" s="136">
        <f>IF(OR(DataGrowthRates!AI18=0,DataGrowthRates!AJ18=0),"",DataGrowthRates!AJ18-DataGrowthRates!AI18)</f>
        <v>0</v>
      </c>
      <c r="AK18" s="136">
        <f>IF(OR(DataGrowthRates!AJ18=0,DataGrowthRates!AK18=0),"",DataGrowthRates!AK18-DataGrowthRates!AJ18)</f>
        <v>0</v>
      </c>
      <c r="AL18" s="136">
        <f>IF(OR(DataGrowthRates!AK18=0,DataGrowthRates!AL18=0),"",DataGrowthRates!AL18-DataGrowthRates!AK18)</f>
        <v>0</v>
      </c>
      <c r="AM18" s="136">
        <f>IF(OR(DataGrowthRates!AL18=0,DataGrowthRates!AM18=0),"",DataGrowthRates!AM18-DataGrowthRates!AL18)</f>
        <v>-5.8471778036328033</v>
      </c>
      <c r="AN18" s="136">
        <f>IF(OR(DataGrowthRates!AM18=0,DataGrowthRates!AN18=0),"",DataGrowthRates!AN18-DataGrowthRates!AM18)</f>
        <v>0</v>
      </c>
      <c r="AO18" s="136">
        <f>IF(OR(DataGrowthRates!AN18=0,DataGrowthRates!AO18=0),"",DataGrowthRates!AO18-DataGrowthRates!AN18)</f>
        <v>0</v>
      </c>
      <c r="AP18" s="136">
        <f>IF(OR(DataGrowthRates!AO18=0,DataGrowthRates!AP18=0),"",DataGrowthRates!AP18-DataGrowthRates!AO18)</f>
        <v>0</v>
      </c>
      <c r="AQ18" s="136">
        <f>IF(OR(DataGrowthRates!AP18=0,DataGrowthRates!AQ18=0),"",DataGrowthRates!AQ18-DataGrowthRates!AP18)</f>
        <v>0</v>
      </c>
      <c r="AR18" s="136">
        <f>IF(OR(DataGrowthRates!AQ18=0,DataGrowthRates!AR18=0),"",DataGrowthRates!AR18-DataGrowthRates!AQ18)</f>
        <v>0</v>
      </c>
      <c r="AS18" s="136">
        <f>IF(OR(DataGrowthRates!AR18=0,DataGrowthRates!AS18=0),"",DataGrowthRates!AS18-DataGrowthRates!AR18)</f>
        <v>0</v>
      </c>
      <c r="AT18" s="136">
        <f>IF(OR(DataGrowthRates!AS18=0,DataGrowthRates!AT18=0),"",DataGrowthRates!AT18-DataGrowthRates!AS18)</f>
        <v>0</v>
      </c>
      <c r="AU18" s="136">
        <f>IF(OR(DataGrowthRates!AT18=0,DataGrowthRates!AU18=0),"",DataGrowthRates!AU18-DataGrowthRates!AT18)</f>
        <v>0</v>
      </c>
      <c r="AV18" s="136">
        <f>IF(OR(DataGrowthRates!AU18=0,DataGrowthRates!AV18=0),"",DataGrowthRates!AV18-DataGrowthRates!AU18)</f>
        <v>0</v>
      </c>
      <c r="AW18" s="136">
        <f>IF(OR(DataGrowthRates!AV18=0,DataGrowthRates!AW18=0),"",DataGrowthRates!AW18-DataGrowthRates!AV18)</f>
        <v>0</v>
      </c>
      <c r="AX18" s="136">
        <f>IF(OR(DataGrowthRates!AW18=0,DataGrowthRates!AX18=0),"",DataGrowthRates!AX18-DataGrowthRates!AW18)</f>
        <v>0</v>
      </c>
      <c r="AY18" s="136">
        <f>IF(OR(DataGrowthRates!AX18=0,DataGrowthRates!AY18=0),"",DataGrowthRates!AY18-DataGrowthRates!AX18)</f>
        <v>0</v>
      </c>
      <c r="AZ18" s="136">
        <f>IF(OR(DataGrowthRates!AY18=0,DataGrowthRates!AZ18=0),"",DataGrowthRates!AZ18-DataGrowthRates!AY18)</f>
        <v>0</v>
      </c>
      <c r="BA18" s="136">
        <f>IF(OR(DataGrowthRates!AZ18=0,DataGrowthRates!BA18=0),"",DataGrowthRates!BA18-DataGrowthRates!AZ18)</f>
        <v>0</v>
      </c>
      <c r="BB18" s="136">
        <f>IF(OR(DataGrowthRates!BA18=0,DataGrowthRates!BB18=0),"",DataGrowthRates!BB18-DataGrowthRates!BA18)</f>
        <v>0</v>
      </c>
      <c r="BC18" s="136">
        <f>IF(OR(DataGrowthRates!BB18=0,DataGrowthRates!BC18=0),"",DataGrowthRates!BC18-DataGrowthRates!BB18)</f>
        <v>0</v>
      </c>
      <c r="BD18" s="136">
        <f>IF(OR(DataGrowthRates!BC18=0,DataGrowthRates!BD18=0),"",DataGrowthRates!BD18-DataGrowthRates!BC18)</f>
        <v>0</v>
      </c>
      <c r="BE18" s="136">
        <f>IF(OR(DataGrowthRates!BD18=0,DataGrowthRates!BE18=0),"",DataGrowthRates!BE18-DataGrowthRates!BD18)</f>
        <v>0</v>
      </c>
      <c r="BF18" s="136">
        <f>IF(OR(DataGrowthRates!BE18=0,DataGrowthRates!BF18=0),"",DataGrowthRates!BF18-DataGrowthRates!BE18)</f>
        <v>0</v>
      </c>
      <c r="BG18" s="136">
        <f>IF(OR(DataGrowthRates!BF18=0,DataGrowthRates!BG18=0),"",DataGrowthRates!BG18-DataGrowthRates!BF18)</f>
        <v>0</v>
      </c>
      <c r="BH18" s="136">
        <f>IF(OR(DataGrowthRates!BG18=0,DataGrowthRates!BH18=0),"",DataGrowthRates!BH18-DataGrowthRates!BG18)</f>
        <v>0</v>
      </c>
      <c r="BI18" s="136">
        <f>IF(OR(DataGrowthRates!BH18=0,DataGrowthRates!BI18=0),"",DataGrowthRates!BI18-DataGrowthRates!BH18)</f>
        <v>0</v>
      </c>
      <c r="BJ18" s="136">
        <f>IF(OR(DataGrowthRates!BI18=0,DataGrowthRates!BJ18=0),"",DataGrowthRates!BJ18-DataGrowthRates!BI18)</f>
        <v>0</v>
      </c>
      <c r="BK18" s="136">
        <f>IF(OR(DataGrowthRates!BJ18=0,DataGrowthRates!BK18=0),"",DataGrowthRates!BK18-DataGrowthRates!BJ18)</f>
        <v>0</v>
      </c>
      <c r="BL18" s="136">
        <f>IF(OR(DataGrowthRates!BK18=0,DataGrowthRates!BL18=0),"",DataGrowthRates!BL18-DataGrowthRates!BK18)</f>
        <v>0</v>
      </c>
      <c r="BM18" s="136">
        <f>IF(OR(DataGrowthRates!BL18=0,DataGrowthRates!BM18=0),"",DataGrowthRates!BM18-DataGrowthRates!BL18)</f>
        <v>0</v>
      </c>
      <c r="BN18" s="136">
        <f>IF(OR(DataGrowthRates!BM18=0,DataGrowthRates!BN18=0),"",DataGrowthRates!BN18-DataGrowthRates!BM18)</f>
        <v>-3.7758780745207332E-3</v>
      </c>
      <c r="BO18" s="136">
        <f>IF(OR(DataGrowthRates!BN18=0,DataGrowthRates!BO18=0),"",DataGrowthRates!BO18-DataGrowthRates!BN18)</f>
        <v>0</v>
      </c>
      <c r="BP18" s="136">
        <f>IF(OR(DataGrowthRates!BO18=0,DataGrowthRates!BP18=0),"",DataGrowthRates!BP18-DataGrowthRates!BO18)</f>
        <v>0</v>
      </c>
      <c r="BQ18" s="136">
        <f>IF(OR(DataGrowthRates!BP18=0,DataGrowthRates!BQ18=0),"",DataGrowthRates!BQ18-DataGrowthRates!BP18)</f>
        <v>0</v>
      </c>
      <c r="BR18" s="136">
        <f>IF(OR(DataGrowthRates!BQ18=0,DataGrowthRates!BR18=0),"",DataGrowthRates!BR18-DataGrowthRates!BQ18)</f>
        <v>0</v>
      </c>
      <c r="BS18" s="136">
        <f>IF(OR(DataGrowthRates!BR18=0,DataGrowthRates!BS18=0),"",DataGrowthRates!BS18-DataGrowthRates!BR18)</f>
        <v>0</v>
      </c>
      <c r="BT18" s="136">
        <f>IF(OR(DataGrowthRates!BS18=0,DataGrowthRates!BT18=0),"",DataGrowthRates!BT18-DataGrowthRates!BS18)</f>
        <v>0</v>
      </c>
      <c r="BU18" s="136">
        <f>IF(OR(DataGrowthRates!BT18=0,DataGrowthRates!BU18=0),"",DataGrowthRates!BU18-DataGrowthRates!BT18)</f>
        <v>0</v>
      </c>
      <c r="BV18" s="136">
        <f>IF(OR(DataGrowthRates!BU18=0,DataGrowthRates!BV18=0),"",DataGrowthRates!BV18-DataGrowthRates!BU18)</f>
        <v>0</v>
      </c>
      <c r="BW18" s="136">
        <f>IF(OR(DataGrowthRates!BV18=0,DataGrowthRates!BW18=0),"",DataGrowthRates!BW18-DataGrowthRates!BV18)</f>
        <v>0</v>
      </c>
      <c r="BX18" s="136">
        <f>IF(OR(DataGrowthRates!BW18=0,DataGrowthRates!BX18=0),"",DataGrowthRates!BX18-DataGrowthRates!BW18)</f>
        <v>0</v>
      </c>
      <c r="BY18" s="136">
        <f>IF(OR(DataGrowthRates!BX18=0,DataGrowthRates!BY18=0),"",DataGrowthRates!BY18-DataGrowthRates!BX18)</f>
        <v>0</v>
      </c>
      <c r="BZ18" s="136">
        <f>IF(OR(DataGrowthRates!BY18=0,DataGrowthRates!BZ18=0),"",DataGrowthRates!BZ18-DataGrowthRates!BY18)</f>
        <v>0</v>
      </c>
      <c r="CA18" s="136">
        <f>IF(OR(DataGrowthRates!BZ18=0,DataGrowthRates!CA18=0),"",DataGrowthRates!CA18-DataGrowthRates!BZ18)</f>
        <v>0</v>
      </c>
      <c r="CB18" s="136">
        <f>IF(OR(DataGrowthRates!CA18=0,DataGrowthRates!CB18=0),"",DataGrowthRates!CB18-DataGrowthRates!CA18)</f>
        <v>0</v>
      </c>
      <c r="CC18" s="136">
        <f>IF(OR(DataGrowthRates!CB18=0,DataGrowthRates!CC18=0),"",DataGrowthRates!CC18-DataGrowthRates!CB18)</f>
        <v>0</v>
      </c>
      <c r="CD18" s="136">
        <f>IF(OR(DataGrowthRates!CC18=0,DataGrowthRates!CD18=0),"",DataGrowthRates!CD18-DataGrowthRates!CC18)</f>
        <v>0</v>
      </c>
      <c r="CE18" s="136">
        <f>IF(OR(DataGrowthRates!CD18=0,DataGrowthRates!CE18=0),"",DataGrowthRates!CE18-DataGrowthRates!CD18)</f>
        <v>0</v>
      </c>
      <c r="CF18" s="136">
        <f>IF(OR(DataGrowthRates!CE18=0,DataGrowthRates!CF18=0),"",DataGrowthRates!CF18-DataGrowthRates!CE18)</f>
        <v>0</v>
      </c>
      <c r="CG18" s="136">
        <f>IF(OR(DataGrowthRates!CF18=0,DataGrowthRates!CG18=0),"",DataGrowthRates!CG18-DataGrowthRates!CF18)</f>
        <v>0</v>
      </c>
      <c r="CH18" s="136" t="str">
        <f>IF(OR(DataGrowthRates!CG18=0,DataGrowthRates!CH18=0),"",DataGrowthRates!CH18-DataGrowthRates!CG18)</f>
        <v/>
      </c>
    </row>
    <row r="19" spans="1:86" x14ac:dyDescent="0.3">
      <c r="A19" s="4" t="s">
        <v>24</v>
      </c>
      <c r="B19"/>
      <c r="C19" s="84"/>
      <c r="D19" s="136" t="str">
        <f>IF(OR(DataGrowthRates!C19=0,DataGrowthRates!D19=0),"",DataGrowthRates!D19-DataGrowthRates!C19)</f>
        <v/>
      </c>
      <c r="E19" s="136" t="str">
        <f>IF(OR(DataGrowthRates!D19=0,DataGrowthRates!E19=0),"",DataGrowthRates!E19-DataGrowthRates!D19)</f>
        <v/>
      </c>
      <c r="F19" s="136" t="str">
        <f>IF(OR(DataGrowthRates!E19=0,DataGrowthRates!F19=0),"",DataGrowthRates!F19-DataGrowthRates!E19)</f>
        <v/>
      </c>
      <c r="G19" s="136" t="str">
        <f>IF(OR(DataGrowthRates!F19=0,DataGrowthRates!G19=0),"",DataGrowthRates!G19-DataGrowthRates!F19)</f>
        <v/>
      </c>
      <c r="H19" s="136" t="str">
        <f>IF(OR(DataGrowthRates!G19=0,DataGrowthRates!H19=0),"",DataGrowthRates!H19-DataGrowthRates!G19)</f>
        <v/>
      </c>
      <c r="I19" s="136" t="str">
        <f>IF(OR(DataGrowthRates!H19=0,DataGrowthRates!I19=0),"",DataGrowthRates!I19-DataGrowthRates!H19)</f>
        <v/>
      </c>
      <c r="J19" s="136" t="str">
        <f>IF(OR(DataGrowthRates!I19=0,DataGrowthRates!J19=0),"",DataGrowthRates!J19-DataGrowthRates!I19)</f>
        <v/>
      </c>
      <c r="K19" s="136" t="str">
        <f>IF(OR(DataGrowthRates!J19=0,DataGrowthRates!K19=0),"",DataGrowthRates!K19-DataGrowthRates!J19)</f>
        <v/>
      </c>
      <c r="L19" s="136" t="str">
        <f>IF(OR(DataGrowthRates!K19=0,DataGrowthRates!L19=0),"",DataGrowthRates!L19-DataGrowthRates!K19)</f>
        <v/>
      </c>
      <c r="M19" s="136" t="str">
        <f>IF(OR(DataGrowthRates!L19=0,DataGrowthRates!M19=0),"",DataGrowthRates!M19-DataGrowthRates!L19)</f>
        <v/>
      </c>
      <c r="N19" s="136">
        <f>IF(OR(DataGrowthRates!M19=0,DataGrowthRates!N19=0),"",DataGrowthRates!N19-DataGrowthRates!M19)</f>
        <v>68.756695993310132</v>
      </c>
      <c r="O19" s="136">
        <f>IF(OR(DataGrowthRates!N19=0,DataGrowthRates!O19=0),"",DataGrowthRates!O19-DataGrowthRates!N19)</f>
        <v>133.34253085119417</v>
      </c>
      <c r="P19" s="136">
        <f>IF(OR(DataGrowthRates!O19=0,DataGrowthRates!P19=0),"",DataGrowthRates!P19-DataGrowthRates!O19)</f>
        <v>-22.423517747607548</v>
      </c>
      <c r="Q19" s="136">
        <f>IF(OR(DataGrowthRates!P19=0,DataGrowthRates!Q19=0),"",DataGrowthRates!Q19-DataGrowthRates!P19)</f>
        <v>0</v>
      </c>
      <c r="R19" s="136">
        <f>IF(OR(DataGrowthRates!Q19=0,DataGrowthRates!R19=0),"",DataGrowthRates!R19-DataGrowthRates!Q19)</f>
        <v>0</v>
      </c>
      <c r="S19" s="136">
        <f>IF(OR(DataGrowthRates!R19=0,DataGrowthRates!S19=0),"",DataGrowthRates!S19-DataGrowthRates!R19)</f>
        <v>457.41785771780997</v>
      </c>
      <c r="T19" s="136">
        <f>IF(OR(DataGrowthRates!S19=0,DataGrowthRates!T19=0),"",DataGrowthRates!T19-DataGrowthRates!S19)</f>
        <v>-59.555660185527813</v>
      </c>
      <c r="U19" s="136">
        <f>IF(OR(DataGrowthRates!T19=0,DataGrowthRates!U19=0),"",DataGrowthRates!U19-DataGrowthRates!T19)</f>
        <v>0</v>
      </c>
      <c r="V19" s="136">
        <f>IF(OR(DataGrowthRates!U19=0,DataGrowthRates!V19=0),"",DataGrowthRates!V19-DataGrowthRates!U19)</f>
        <v>0</v>
      </c>
      <c r="W19" s="136">
        <f>IF(OR(DataGrowthRates!V19=0,DataGrowthRates!W19=0),"",DataGrowthRates!W19-DataGrowthRates!V19)</f>
        <v>3.051866419336875</v>
      </c>
      <c r="X19" s="136">
        <f>IF(OR(DataGrowthRates!W19=0,DataGrowthRates!X19=0),"",DataGrowthRates!X19-DataGrowthRates!W19)</f>
        <v>140.83040246929158</v>
      </c>
      <c r="Y19" s="136">
        <f>IF(OR(DataGrowthRates!X19=0,DataGrowthRates!Y19=0),"",DataGrowthRates!Y19-DataGrowthRates!X19)</f>
        <v>0</v>
      </c>
      <c r="Z19" s="136">
        <f>IF(OR(DataGrowthRates!Y19=0,DataGrowthRates!Z19=0),"",DataGrowthRates!Z19-DataGrowthRates!Y19)</f>
        <v>0</v>
      </c>
      <c r="AA19" s="136">
        <f>IF(OR(DataGrowthRates!Z19=0,DataGrowthRates!AA19=0),"",DataGrowthRates!AA19-DataGrowthRates!Z19)</f>
        <v>-4.2401095520981471</v>
      </c>
      <c r="AB19" s="136">
        <f>IF(OR(DataGrowthRates!AA19=0,DataGrowthRates!AB19=0),"",DataGrowthRates!AB19-DataGrowthRates!AA19)</f>
        <v>-20.862427660780668</v>
      </c>
      <c r="AC19" s="136">
        <f>IF(OR(DataGrowthRates!AB19=0,DataGrowthRates!AC19=0),"",DataGrowthRates!AC19-DataGrowthRates!AB19)</f>
        <v>0</v>
      </c>
      <c r="AD19" s="136">
        <f>IF(OR(DataGrowthRates!AC19=0,DataGrowthRates!AD19=0),"",DataGrowthRates!AD19-DataGrowthRates!AC19)</f>
        <v>0</v>
      </c>
      <c r="AE19" s="136">
        <f>IF(OR(DataGrowthRates!AD19=0,DataGrowthRates!AE19=0),"",DataGrowthRates!AE19-DataGrowthRates!AD19)</f>
        <v>-18.746594917756738</v>
      </c>
      <c r="AF19" s="136">
        <f>IF(OR(DataGrowthRates!AE19=0,DataGrowthRates!AF19=0),"",DataGrowthRates!AF19-DataGrowthRates!AE19)</f>
        <v>0</v>
      </c>
      <c r="AG19" s="136">
        <f>IF(OR(DataGrowthRates!AF19=0,DataGrowthRates!AG19=0),"",DataGrowthRates!AG19-DataGrowthRates!AF19)</f>
        <v>0</v>
      </c>
      <c r="AH19" s="136">
        <f>IF(OR(DataGrowthRates!AG19=0,DataGrowthRates!AH19=0),"",DataGrowthRates!AH19-DataGrowthRates!AG19)</f>
        <v>0</v>
      </c>
      <c r="AI19" s="136">
        <f>IF(OR(DataGrowthRates!AH19=0,DataGrowthRates!AI19=0),"",DataGrowthRates!AI19-DataGrowthRates!AH19)</f>
        <v>0</v>
      </c>
      <c r="AJ19" s="136">
        <f>IF(OR(DataGrowthRates!AI19=0,DataGrowthRates!AJ19=0),"",DataGrowthRates!AJ19-DataGrowthRates!AI19)</f>
        <v>0</v>
      </c>
      <c r="AK19" s="136">
        <f>IF(OR(DataGrowthRates!AJ19=0,DataGrowthRates!AK19=0),"",DataGrowthRates!AK19-DataGrowthRates!AJ19)</f>
        <v>0</v>
      </c>
      <c r="AL19" s="136">
        <f>IF(OR(DataGrowthRates!AK19=0,DataGrowthRates!AL19=0),"",DataGrowthRates!AL19-DataGrowthRates!AK19)</f>
        <v>0</v>
      </c>
      <c r="AM19" s="136">
        <f>IF(OR(DataGrowthRates!AL19=0,DataGrowthRates!AM19=0),"",DataGrowthRates!AM19-DataGrowthRates!AL19)</f>
        <v>-6.9677566967002349</v>
      </c>
      <c r="AN19" s="136">
        <f>IF(OR(DataGrowthRates!AM19=0,DataGrowthRates!AN19=0),"",DataGrowthRates!AN19-DataGrowthRates!AM19)</f>
        <v>0</v>
      </c>
      <c r="AO19" s="136">
        <f>IF(OR(DataGrowthRates!AN19=0,DataGrowthRates!AO19=0),"",DataGrowthRates!AO19-DataGrowthRates!AN19)</f>
        <v>0</v>
      </c>
      <c r="AP19" s="136">
        <f>IF(OR(DataGrowthRates!AO19=0,DataGrowthRates!AP19=0),"",DataGrowthRates!AP19-DataGrowthRates!AO19)</f>
        <v>0</v>
      </c>
      <c r="AQ19" s="136">
        <f>IF(OR(DataGrowthRates!AP19=0,DataGrowthRates!AQ19=0),"",DataGrowthRates!AQ19-DataGrowthRates!AP19)</f>
        <v>0</v>
      </c>
      <c r="AR19" s="136">
        <f>IF(OR(DataGrowthRates!AQ19=0,DataGrowthRates!AR19=0),"",DataGrowthRates!AR19-DataGrowthRates!AQ19)</f>
        <v>0</v>
      </c>
      <c r="AS19" s="136">
        <f>IF(OR(DataGrowthRates!AR19=0,DataGrowthRates!AS19=0),"",DataGrowthRates!AS19-DataGrowthRates!AR19)</f>
        <v>0</v>
      </c>
      <c r="AT19" s="136">
        <f>IF(OR(DataGrowthRates!AS19=0,DataGrowthRates!AT19=0),"",DataGrowthRates!AT19-DataGrowthRates!AS19)</f>
        <v>0</v>
      </c>
      <c r="AU19" s="136">
        <f>IF(OR(DataGrowthRates!AT19=0,DataGrowthRates!AU19=0),"",DataGrowthRates!AU19-DataGrowthRates!AT19)</f>
        <v>0</v>
      </c>
      <c r="AV19" s="136">
        <f>IF(OR(DataGrowthRates!AU19=0,DataGrowthRates!AV19=0),"",DataGrowthRates!AV19-DataGrowthRates!AU19)</f>
        <v>0</v>
      </c>
      <c r="AW19" s="136">
        <f>IF(OR(DataGrowthRates!AV19=0,DataGrowthRates!AW19=0),"",DataGrowthRates!AW19-DataGrowthRates!AV19)</f>
        <v>0</v>
      </c>
      <c r="AX19" s="136">
        <f>IF(OR(DataGrowthRates!AW19=0,DataGrowthRates!AX19=0),"",DataGrowthRates!AX19-DataGrowthRates!AW19)</f>
        <v>0</v>
      </c>
      <c r="AY19" s="136">
        <f>IF(OR(DataGrowthRates!AX19=0,DataGrowthRates!AY19=0),"",DataGrowthRates!AY19-DataGrowthRates!AX19)</f>
        <v>0</v>
      </c>
      <c r="AZ19" s="136">
        <f>IF(OR(DataGrowthRates!AY19=0,DataGrowthRates!AZ19=0),"",DataGrowthRates!AZ19-DataGrowthRates!AY19)</f>
        <v>0</v>
      </c>
      <c r="BA19" s="136">
        <f>IF(OR(DataGrowthRates!AZ19=0,DataGrowthRates!BA19=0),"",DataGrowthRates!BA19-DataGrowthRates!AZ19)</f>
        <v>0</v>
      </c>
      <c r="BB19" s="136">
        <f>IF(OR(DataGrowthRates!BA19=0,DataGrowthRates!BB19=0),"",DataGrowthRates!BB19-DataGrowthRates!BA19)</f>
        <v>0</v>
      </c>
      <c r="BC19" s="136">
        <f>IF(OR(DataGrowthRates!BB19=0,DataGrowthRates!BC19=0),"",DataGrowthRates!BC19-DataGrowthRates!BB19)</f>
        <v>0</v>
      </c>
      <c r="BD19" s="136">
        <f>IF(OR(DataGrowthRates!BC19=0,DataGrowthRates!BD19=0),"",DataGrowthRates!BD19-DataGrowthRates!BC19)</f>
        <v>0</v>
      </c>
      <c r="BE19" s="136">
        <f>IF(OR(DataGrowthRates!BD19=0,DataGrowthRates!BE19=0),"",DataGrowthRates!BE19-DataGrowthRates!BD19)</f>
        <v>0</v>
      </c>
      <c r="BF19" s="136">
        <f>IF(OR(DataGrowthRates!BE19=0,DataGrowthRates!BF19=0),"",DataGrowthRates!BF19-DataGrowthRates!BE19)</f>
        <v>0</v>
      </c>
      <c r="BG19" s="136">
        <f>IF(OR(DataGrowthRates!BF19=0,DataGrowthRates!BG19=0),"",DataGrowthRates!BG19-DataGrowthRates!BF19)</f>
        <v>0</v>
      </c>
      <c r="BH19" s="136">
        <f>IF(OR(DataGrowthRates!BG19=0,DataGrowthRates!BH19=0),"",DataGrowthRates!BH19-DataGrowthRates!BG19)</f>
        <v>0</v>
      </c>
      <c r="BI19" s="136">
        <f>IF(OR(DataGrowthRates!BH19=0,DataGrowthRates!BI19=0),"",DataGrowthRates!BI19-DataGrowthRates!BH19)</f>
        <v>0</v>
      </c>
      <c r="BJ19" s="136">
        <f>IF(OR(DataGrowthRates!BI19=0,DataGrowthRates!BJ19=0),"",DataGrowthRates!BJ19-DataGrowthRates!BI19)</f>
        <v>0</v>
      </c>
      <c r="BK19" s="136">
        <f>IF(OR(DataGrowthRates!BJ19=0,DataGrowthRates!BK19=0),"",DataGrowthRates!BK19-DataGrowthRates!BJ19)</f>
        <v>0</v>
      </c>
      <c r="BL19" s="136">
        <f>IF(OR(DataGrowthRates!BK19=0,DataGrowthRates!BL19=0),"",DataGrowthRates!BL19-DataGrowthRates!BK19)</f>
        <v>0</v>
      </c>
      <c r="BM19" s="136">
        <f>IF(OR(DataGrowthRates!BL19=0,DataGrowthRates!BM19=0),"",DataGrowthRates!BM19-DataGrowthRates!BL19)</f>
        <v>0</v>
      </c>
      <c r="BN19" s="136">
        <f>IF(OR(DataGrowthRates!BM19=0,DataGrowthRates!BN19=0),"",DataGrowthRates!BN19-DataGrowthRates!BM19)</f>
        <v>-7.0626493979943916E-3</v>
      </c>
      <c r="BO19" s="136">
        <f>IF(OR(DataGrowthRates!BN19=0,DataGrowthRates!BO19=0),"",DataGrowthRates!BO19-DataGrowthRates!BN19)</f>
        <v>0</v>
      </c>
      <c r="BP19" s="136">
        <f>IF(OR(DataGrowthRates!BO19=0,DataGrowthRates!BP19=0),"",DataGrowthRates!BP19-DataGrowthRates!BO19)</f>
        <v>0</v>
      </c>
      <c r="BQ19" s="136">
        <f>IF(OR(DataGrowthRates!BP19=0,DataGrowthRates!BQ19=0),"",DataGrowthRates!BQ19-DataGrowthRates!BP19)</f>
        <v>0</v>
      </c>
      <c r="BR19" s="136">
        <f>IF(OR(DataGrowthRates!BQ19=0,DataGrowthRates!BR19=0),"",DataGrowthRates!BR19-DataGrowthRates!BQ19)</f>
        <v>0</v>
      </c>
      <c r="BS19" s="136">
        <f>IF(OR(DataGrowthRates!BR19=0,DataGrowthRates!BS19=0),"",DataGrowthRates!BS19-DataGrowthRates!BR19)</f>
        <v>0</v>
      </c>
      <c r="BT19" s="136">
        <f>IF(OR(DataGrowthRates!BS19=0,DataGrowthRates!BT19=0),"",DataGrowthRates!BT19-DataGrowthRates!BS19)</f>
        <v>0</v>
      </c>
      <c r="BU19" s="136">
        <f>IF(OR(DataGrowthRates!BT19=0,DataGrowthRates!BU19=0),"",DataGrowthRates!BU19-DataGrowthRates!BT19)</f>
        <v>0</v>
      </c>
      <c r="BV19" s="136">
        <f>IF(OR(DataGrowthRates!BU19=0,DataGrowthRates!BV19=0),"",DataGrowthRates!BV19-DataGrowthRates!BU19)</f>
        <v>0</v>
      </c>
      <c r="BW19" s="136">
        <f>IF(OR(DataGrowthRates!BV19=0,DataGrowthRates!BW19=0),"",DataGrowthRates!BW19-DataGrowthRates!BV19)</f>
        <v>0</v>
      </c>
      <c r="BX19" s="136">
        <f>IF(OR(DataGrowthRates!BW19=0,DataGrowthRates!BX19=0),"",DataGrowthRates!BX19-DataGrowthRates!BW19)</f>
        <v>0</v>
      </c>
      <c r="BY19" s="136">
        <f>IF(OR(DataGrowthRates!BX19=0,DataGrowthRates!BY19=0),"",DataGrowthRates!BY19-DataGrowthRates!BX19)</f>
        <v>0</v>
      </c>
      <c r="BZ19" s="136">
        <f>IF(OR(DataGrowthRates!BY19=0,DataGrowthRates!BZ19=0),"",DataGrowthRates!BZ19-DataGrowthRates!BY19)</f>
        <v>0</v>
      </c>
      <c r="CA19" s="136">
        <f>IF(OR(DataGrowthRates!BZ19=0,DataGrowthRates!CA19=0),"",DataGrowthRates!CA19-DataGrowthRates!BZ19)</f>
        <v>0</v>
      </c>
      <c r="CB19" s="136">
        <f>IF(OR(DataGrowthRates!CA19=0,DataGrowthRates!CB19=0),"",DataGrowthRates!CB19-DataGrowthRates!CA19)</f>
        <v>0</v>
      </c>
      <c r="CC19" s="136">
        <f>IF(OR(DataGrowthRates!CB19=0,DataGrowthRates!CC19=0),"",DataGrowthRates!CC19-DataGrowthRates!CB19)</f>
        <v>0</v>
      </c>
      <c r="CD19" s="136">
        <f>IF(OR(DataGrowthRates!CC19=0,DataGrowthRates!CD19=0),"",DataGrowthRates!CD19-DataGrowthRates!CC19)</f>
        <v>0</v>
      </c>
      <c r="CE19" s="136">
        <f>IF(OR(DataGrowthRates!CD19=0,DataGrowthRates!CE19=0),"",DataGrowthRates!CE19-DataGrowthRates!CD19)</f>
        <v>0</v>
      </c>
      <c r="CF19" s="136">
        <f>IF(OR(DataGrowthRates!CE19=0,DataGrowthRates!CF19=0),"",DataGrowthRates!CF19-DataGrowthRates!CE19)</f>
        <v>0</v>
      </c>
      <c r="CG19" s="136">
        <f>IF(OR(DataGrowthRates!CF19=0,DataGrowthRates!CG19=0),"",DataGrowthRates!CG19-DataGrowthRates!CF19)</f>
        <v>0</v>
      </c>
      <c r="CH19" s="136" t="str">
        <f>IF(OR(DataGrowthRates!CG19=0,DataGrowthRates!CH19=0),"",DataGrowthRates!CH19-DataGrowthRates!CG19)</f>
        <v/>
      </c>
    </row>
    <row r="20" spans="1:86" x14ac:dyDescent="0.3">
      <c r="A20" s="64" t="s">
        <v>25</v>
      </c>
      <c r="B20" s="53"/>
      <c r="C20" s="85"/>
      <c r="D20" s="137" t="str">
        <f>IF(OR(DataGrowthRates!C20=0,DataGrowthRates!D20=0),"",DataGrowthRates!D20-DataGrowthRates!C20)</f>
        <v/>
      </c>
      <c r="E20" s="137" t="str">
        <f>IF(OR(DataGrowthRates!D20=0,DataGrowthRates!E20=0),"",DataGrowthRates!E20-DataGrowthRates!D20)</f>
        <v/>
      </c>
      <c r="F20" s="137" t="str">
        <f>IF(OR(DataGrowthRates!E20=0,DataGrowthRates!F20=0),"",DataGrowthRates!F20-DataGrowthRates!E20)</f>
        <v/>
      </c>
      <c r="G20" s="137" t="str">
        <f>IF(OR(DataGrowthRates!F20=0,DataGrowthRates!G20=0),"",DataGrowthRates!G20-DataGrowthRates!F20)</f>
        <v/>
      </c>
      <c r="H20" s="137" t="str">
        <f>IF(OR(DataGrowthRates!G20=0,DataGrowthRates!H20=0),"",DataGrowthRates!H20-DataGrowthRates!G20)</f>
        <v/>
      </c>
      <c r="I20" s="137" t="str">
        <f>IF(OR(DataGrowthRates!H20=0,DataGrowthRates!I20=0),"",DataGrowthRates!I20-DataGrowthRates!H20)</f>
        <v/>
      </c>
      <c r="J20" s="137" t="str">
        <f>IF(OR(DataGrowthRates!I20=0,DataGrowthRates!J20=0),"",DataGrowthRates!J20-DataGrowthRates!I20)</f>
        <v/>
      </c>
      <c r="K20" s="137" t="str">
        <f>IF(OR(DataGrowthRates!J20=0,DataGrowthRates!K20=0),"",DataGrowthRates!K20-DataGrowthRates!J20)</f>
        <v/>
      </c>
      <c r="L20" s="137" t="str">
        <f>IF(OR(DataGrowthRates!K20=0,DataGrowthRates!L20=0),"",DataGrowthRates!L20-DataGrowthRates!K20)</f>
        <v/>
      </c>
      <c r="M20" s="137" t="str">
        <f>IF(OR(DataGrowthRates!L20=0,DataGrowthRates!M20=0),"",DataGrowthRates!M20-DataGrowthRates!L20)</f>
        <v/>
      </c>
      <c r="N20" s="137" t="str">
        <f>IF(OR(DataGrowthRates!M20=0,DataGrowthRates!N20=0),"",DataGrowthRates!N20-DataGrowthRates!M20)</f>
        <v/>
      </c>
      <c r="O20" s="137">
        <f>IF(OR(DataGrowthRates!N20=0,DataGrowthRates!O20=0),"",DataGrowthRates!O20-DataGrowthRates!N20)</f>
        <v>-322.63476431925665</v>
      </c>
      <c r="P20" s="137">
        <f>IF(OR(DataGrowthRates!O20=0,DataGrowthRates!P20=0),"",DataGrowthRates!P20-DataGrowthRates!O20)</f>
        <v>-6.7081726444739616</v>
      </c>
      <c r="Q20" s="137">
        <f>IF(OR(DataGrowthRates!P20=0,DataGrowthRates!Q20=0),"",DataGrowthRates!Q20-DataGrowthRates!P20)</f>
        <v>0</v>
      </c>
      <c r="R20" s="137">
        <f>IF(OR(DataGrowthRates!Q20=0,DataGrowthRates!R20=0),"",DataGrowthRates!R20-DataGrowthRates!Q20)</f>
        <v>0</v>
      </c>
      <c r="S20" s="137">
        <f>IF(OR(DataGrowthRates!R20=0,DataGrowthRates!S20=0),"",DataGrowthRates!S20-DataGrowthRates!R20)</f>
        <v>149.09717491573974</v>
      </c>
      <c r="T20" s="137">
        <f>IF(OR(DataGrowthRates!S20=0,DataGrowthRates!T20=0),"",DataGrowthRates!T20-DataGrowthRates!S20)</f>
        <v>-214.47625958502613</v>
      </c>
      <c r="U20" s="137">
        <f>IF(OR(DataGrowthRates!T20=0,DataGrowthRates!U20=0),"",DataGrowthRates!U20-DataGrowthRates!T20)</f>
        <v>0</v>
      </c>
      <c r="V20" s="137">
        <f>IF(OR(DataGrowthRates!U20=0,DataGrowthRates!V20=0),"",DataGrowthRates!V20-DataGrowthRates!U20)</f>
        <v>0</v>
      </c>
      <c r="W20" s="137">
        <f>IF(OR(DataGrowthRates!V20=0,DataGrowthRates!W20=0),"",DataGrowthRates!W20-DataGrowthRates!V20)</f>
        <v>121.07930090724403</v>
      </c>
      <c r="X20" s="137">
        <f>IF(OR(DataGrowthRates!W20=0,DataGrowthRates!X20=0),"",DataGrowthRates!X20-DataGrowthRates!W20)</f>
        <v>-151.32890469322592</v>
      </c>
      <c r="Y20" s="137">
        <f>IF(OR(DataGrowthRates!X20=0,DataGrowthRates!Y20=0),"",DataGrowthRates!Y20-DataGrowthRates!X20)</f>
        <v>0</v>
      </c>
      <c r="Z20" s="137">
        <f>IF(OR(DataGrowthRates!Y20=0,DataGrowthRates!Z20=0),"",DataGrowthRates!Z20-DataGrowthRates!Y20)</f>
        <v>0</v>
      </c>
      <c r="AA20" s="137">
        <f>IF(OR(DataGrowthRates!Z20=0,DataGrowthRates!AA20=0),"",DataGrowthRates!AA20-DataGrowthRates!Z20)</f>
        <v>18.031259245057299</v>
      </c>
      <c r="AB20" s="137">
        <f>IF(OR(DataGrowthRates!AA20=0,DataGrowthRates!AB20=0),"",DataGrowthRates!AB20-DataGrowthRates!AA20)</f>
        <v>6.9783821254968643</v>
      </c>
      <c r="AC20" s="137">
        <f>IF(OR(DataGrowthRates!AB20=0,DataGrowthRates!AC20=0),"",DataGrowthRates!AC20-DataGrowthRates!AB20)</f>
        <v>0</v>
      </c>
      <c r="AD20" s="137">
        <f>IF(OR(DataGrowthRates!AC20=0,DataGrowthRates!AD20=0),"",DataGrowthRates!AD20-DataGrowthRates!AC20)</f>
        <v>0</v>
      </c>
      <c r="AE20" s="137">
        <f>IF(OR(DataGrowthRates!AD20=0,DataGrowthRates!AE20=0),"",DataGrowthRates!AE20-DataGrowthRates!AD20)</f>
        <v>11.812681091018021</v>
      </c>
      <c r="AF20" s="137">
        <f>IF(OR(DataGrowthRates!AE20=0,DataGrowthRates!AF20=0),"",DataGrowthRates!AF20-DataGrowthRates!AE20)</f>
        <v>0</v>
      </c>
      <c r="AG20" s="137">
        <f>IF(OR(DataGrowthRates!AF20=0,DataGrowthRates!AG20=0),"",DataGrowthRates!AG20-DataGrowthRates!AF20)</f>
        <v>0</v>
      </c>
      <c r="AH20" s="137">
        <f>IF(OR(DataGrowthRates!AG20=0,DataGrowthRates!AH20=0),"",DataGrowthRates!AH20-DataGrowthRates!AG20)</f>
        <v>0</v>
      </c>
      <c r="AI20" s="137">
        <f>IF(OR(DataGrowthRates!AH20=0,DataGrowthRates!AI20=0),"",DataGrowthRates!AI20-DataGrowthRates!AH20)</f>
        <v>0</v>
      </c>
      <c r="AJ20" s="137">
        <f>IF(OR(DataGrowthRates!AI20=0,DataGrowthRates!AJ20=0),"",DataGrowthRates!AJ20-DataGrowthRates!AI20)</f>
        <v>0</v>
      </c>
      <c r="AK20" s="137">
        <f>IF(OR(DataGrowthRates!AJ20=0,DataGrowthRates!AK20=0),"",DataGrowthRates!AK20-DataGrowthRates!AJ20)</f>
        <v>0</v>
      </c>
      <c r="AL20" s="137">
        <f>IF(OR(DataGrowthRates!AK20=0,DataGrowthRates!AL20=0),"",DataGrowthRates!AL20-DataGrowthRates!AK20)</f>
        <v>0</v>
      </c>
      <c r="AM20" s="137">
        <f>IF(OR(DataGrowthRates!AL20=0,DataGrowthRates!AM20=0),"",DataGrowthRates!AM20-DataGrowthRates!AL20)</f>
        <v>-8.3668806986097479</v>
      </c>
      <c r="AN20" s="137">
        <f>IF(OR(DataGrowthRates!AM20=0,DataGrowthRates!AN20=0),"",DataGrowthRates!AN20-DataGrowthRates!AM20)</f>
        <v>0</v>
      </c>
      <c r="AO20" s="137">
        <f>IF(OR(DataGrowthRates!AN20=0,DataGrowthRates!AO20=0),"",DataGrowthRates!AO20-DataGrowthRates!AN20)</f>
        <v>0</v>
      </c>
      <c r="AP20" s="137">
        <f>IF(OR(DataGrowthRates!AO20=0,DataGrowthRates!AP20=0),"",DataGrowthRates!AP20-DataGrowthRates!AO20)</f>
        <v>0</v>
      </c>
      <c r="AQ20" s="137">
        <f>IF(OR(DataGrowthRates!AP20=0,DataGrowthRates!AQ20=0),"",DataGrowthRates!AQ20-DataGrowthRates!AP20)</f>
        <v>0</v>
      </c>
      <c r="AR20" s="137">
        <f>IF(OR(DataGrowthRates!AQ20=0,DataGrowthRates!AR20=0),"",DataGrowthRates!AR20-DataGrowthRates!AQ20)</f>
        <v>0</v>
      </c>
      <c r="AS20" s="137">
        <f>IF(OR(DataGrowthRates!AR20=0,DataGrowthRates!AS20=0),"",DataGrowthRates!AS20-DataGrowthRates!AR20)</f>
        <v>0</v>
      </c>
      <c r="AT20" s="137">
        <f>IF(OR(DataGrowthRates!AS20=0,DataGrowthRates!AT20=0),"",DataGrowthRates!AT20-DataGrowthRates!AS20)</f>
        <v>0</v>
      </c>
      <c r="AU20" s="137">
        <f>IF(OR(DataGrowthRates!AT20=0,DataGrowthRates!AU20=0),"",DataGrowthRates!AU20-DataGrowthRates!AT20)</f>
        <v>0</v>
      </c>
      <c r="AV20" s="137">
        <f>IF(OR(DataGrowthRates!AU20=0,DataGrowthRates!AV20=0),"",DataGrowthRates!AV20-DataGrowthRates!AU20)</f>
        <v>0</v>
      </c>
      <c r="AW20" s="137">
        <f>IF(OR(DataGrowthRates!AV20=0,DataGrowthRates!AW20=0),"",DataGrowthRates!AW20-DataGrowthRates!AV20)</f>
        <v>0</v>
      </c>
      <c r="AX20" s="137">
        <f>IF(OR(DataGrowthRates!AW20=0,DataGrowthRates!AX20=0),"",DataGrowthRates!AX20-DataGrowthRates!AW20)</f>
        <v>0</v>
      </c>
      <c r="AY20" s="137">
        <f>IF(OR(DataGrowthRates!AX20=0,DataGrowthRates!AY20=0),"",DataGrowthRates!AY20-DataGrowthRates!AX20)</f>
        <v>0</v>
      </c>
      <c r="AZ20" s="137">
        <f>IF(OR(DataGrowthRates!AY20=0,DataGrowthRates!AZ20=0),"",DataGrowthRates!AZ20-DataGrowthRates!AY20)</f>
        <v>0</v>
      </c>
      <c r="BA20" s="137">
        <f>IF(OR(DataGrowthRates!AZ20=0,DataGrowthRates!BA20=0),"",DataGrowthRates!BA20-DataGrowthRates!AZ20)</f>
        <v>0</v>
      </c>
      <c r="BB20" s="137">
        <f>IF(OR(DataGrowthRates!BA20=0,DataGrowthRates!BB20=0),"",DataGrowthRates!BB20-DataGrowthRates!BA20)</f>
        <v>0</v>
      </c>
      <c r="BC20" s="137">
        <f>IF(OR(DataGrowthRates!BB20=0,DataGrowthRates!BC20=0),"",DataGrowthRates!BC20-DataGrowthRates!BB20)</f>
        <v>0</v>
      </c>
      <c r="BD20" s="137">
        <f>IF(OR(DataGrowthRates!BC20=0,DataGrowthRates!BD20=0),"",DataGrowthRates!BD20-DataGrowthRates!BC20)</f>
        <v>0</v>
      </c>
      <c r="BE20" s="137">
        <f>IF(OR(DataGrowthRates!BD20=0,DataGrowthRates!BE20=0),"",DataGrowthRates!BE20-DataGrowthRates!BD20)</f>
        <v>0</v>
      </c>
      <c r="BF20" s="137">
        <f>IF(OR(DataGrowthRates!BE20=0,DataGrowthRates!BF20=0),"",DataGrowthRates!BF20-DataGrowthRates!BE20)</f>
        <v>0</v>
      </c>
      <c r="BG20" s="137">
        <f>IF(OR(DataGrowthRates!BF20=0,DataGrowthRates!BG20=0),"",DataGrowthRates!BG20-DataGrowthRates!BF20)</f>
        <v>0</v>
      </c>
      <c r="BH20" s="137">
        <f>IF(OR(DataGrowthRates!BG20=0,DataGrowthRates!BH20=0),"",DataGrowthRates!BH20-DataGrowthRates!BG20)</f>
        <v>0</v>
      </c>
      <c r="BI20" s="137">
        <f>IF(OR(DataGrowthRates!BH20=0,DataGrowthRates!BI20=0),"",DataGrowthRates!BI20-DataGrowthRates!BH20)</f>
        <v>0</v>
      </c>
      <c r="BJ20" s="137">
        <f>IF(OR(DataGrowthRates!BI20=0,DataGrowthRates!BJ20=0),"",DataGrowthRates!BJ20-DataGrowthRates!BI20)</f>
        <v>0</v>
      </c>
      <c r="BK20" s="137">
        <f>IF(OR(DataGrowthRates!BJ20=0,DataGrowthRates!BK20=0),"",DataGrowthRates!BK20-DataGrowthRates!BJ20)</f>
        <v>0</v>
      </c>
      <c r="BL20" s="137">
        <f>IF(OR(DataGrowthRates!BK20=0,DataGrowthRates!BL20=0),"",DataGrowthRates!BL20-DataGrowthRates!BK20)</f>
        <v>0</v>
      </c>
      <c r="BM20" s="137">
        <f>IF(OR(DataGrowthRates!BL20=0,DataGrowthRates!BM20=0),"",DataGrowthRates!BM20-DataGrowthRates!BL20)</f>
        <v>0</v>
      </c>
      <c r="BN20" s="137">
        <f>IF(OR(DataGrowthRates!BM20=0,DataGrowthRates!BN20=0),"",DataGrowthRates!BN20-DataGrowthRates!BM20)</f>
        <v>-1.5310595481423661E-3</v>
      </c>
      <c r="BO20" s="137">
        <f>IF(OR(DataGrowthRates!BN20=0,DataGrowthRates!BO20=0),"",DataGrowthRates!BO20-DataGrowthRates!BN20)</f>
        <v>0</v>
      </c>
      <c r="BP20" s="137">
        <f>IF(OR(DataGrowthRates!BO20=0,DataGrowthRates!BP20=0),"",DataGrowthRates!BP20-DataGrowthRates!BO20)</f>
        <v>0</v>
      </c>
      <c r="BQ20" s="137">
        <f>IF(OR(DataGrowthRates!BP20=0,DataGrowthRates!BQ20=0),"",DataGrowthRates!BQ20-DataGrowthRates!BP20)</f>
        <v>0</v>
      </c>
      <c r="BR20" s="137">
        <f>IF(OR(DataGrowthRates!BQ20=0,DataGrowthRates!BR20=0),"",DataGrowthRates!BR20-DataGrowthRates!BQ20)</f>
        <v>0</v>
      </c>
      <c r="BS20" s="137">
        <f>IF(OR(DataGrowthRates!BR20=0,DataGrowthRates!BS20=0),"",DataGrowthRates!BS20-DataGrowthRates!BR20)</f>
        <v>0</v>
      </c>
      <c r="BT20" s="137">
        <f>IF(OR(DataGrowthRates!BS20=0,DataGrowthRates!BT20=0),"",DataGrowthRates!BT20-DataGrowthRates!BS20)</f>
        <v>0</v>
      </c>
      <c r="BU20" s="137">
        <f>IF(OR(DataGrowthRates!BT20=0,DataGrowthRates!BU20=0),"",DataGrowthRates!BU20-DataGrowthRates!BT20)</f>
        <v>0</v>
      </c>
      <c r="BV20" s="137">
        <f>IF(OR(DataGrowthRates!BU20=0,DataGrowthRates!BV20=0),"",DataGrowthRates!BV20-DataGrowthRates!BU20)</f>
        <v>0</v>
      </c>
      <c r="BW20" s="137">
        <f>IF(OR(DataGrowthRates!BV20=0,DataGrowthRates!BW20=0),"",DataGrowthRates!BW20-DataGrowthRates!BV20)</f>
        <v>0</v>
      </c>
      <c r="BX20" s="137">
        <f>IF(OR(DataGrowthRates!BW20=0,DataGrowthRates!BX20=0),"",DataGrowthRates!BX20-DataGrowthRates!BW20)</f>
        <v>0</v>
      </c>
      <c r="BY20" s="137">
        <f>IF(OR(DataGrowthRates!BX20=0,DataGrowthRates!BY20=0),"",DataGrowthRates!BY20-DataGrowthRates!BX20)</f>
        <v>0</v>
      </c>
      <c r="BZ20" s="137">
        <f>IF(OR(DataGrowthRates!BY20=0,DataGrowthRates!BZ20=0),"",DataGrowthRates!BZ20-DataGrowthRates!BY20)</f>
        <v>0</v>
      </c>
      <c r="CA20" s="137">
        <f>IF(OR(DataGrowthRates!BZ20=0,DataGrowthRates!CA20=0),"",DataGrowthRates!CA20-DataGrowthRates!BZ20)</f>
        <v>0</v>
      </c>
      <c r="CB20" s="137">
        <f>IF(OR(DataGrowthRates!CA20=0,DataGrowthRates!CB20=0),"",DataGrowthRates!CB20-DataGrowthRates!CA20)</f>
        <v>0</v>
      </c>
      <c r="CC20" s="137">
        <f>IF(OR(DataGrowthRates!CB20=0,DataGrowthRates!CC20=0),"",DataGrowthRates!CC20-DataGrowthRates!CB20)</f>
        <v>0</v>
      </c>
      <c r="CD20" s="137">
        <f>IF(OR(DataGrowthRates!CC20=0,DataGrowthRates!CD20=0),"",DataGrowthRates!CD20-DataGrowthRates!CC20)</f>
        <v>0</v>
      </c>
      <c r="CE20" s="137">
        <f>IF(OR(DataGrowthRates!CD20=0,DataGrowthRates!CE20=0),"",DataGrowthRates!CE20-DataGrowthRates!CD20)</f>
        <v>0</v>
      </c>
      <c r="CF20" s="137">
        <f>IF(OR(DataGrowthRates!CE20=0,DataGrowthRates!CF20=0),"",DataGrowthRates!CF20-DataGrowthRates!CE20)</f>
        <v>0</v>
      </c>
      <c r="CG20" s="137">
        <f>IF(OR(DataGrowthRates!CF20=0,DataGrowthRates!CG20=0),"",DataGrowthRates!CG20-DataGrowthRates!CF20)</f>
        <v>0</v>
      </c>
      <c r="CH20" s="137" t="str">
        <f>IF(OR(DataGrowthRates!CG20=0,DataGrowthRates!CH20=0),"",DataGrowthRates!CH20-DataGrowthRates!CG20)</f>
        <v/>
      </c>
    </row>
    <row r="21" spans="1:86" x14ac:dyDescent="0.3">
      <c r="A21" s="65" t="s">
        <v>1</v>
      </c>
      <c r="B21" s="67"/>
      <c r="C21" s="86"/>
      <c r="D21" s="135" t="str">
        <f>IF(OR(DataGrowthRates!C21=0,DataGrowthRates!D21=0),"",DataGrowthRates!D21-DataGrowthRates!C21)</f>
        <v/>
      </c>
      <c r="E21" s="135" t="str">
        <f>IF(OR(DataGrowthRates!D21=0,DataGrowthRates!E21=0),"",DataGrowthRates!E21-DataGrowthRates!D21)</f>
        <v/>
      </c>
      <c r="F21" s="135" t="str">
        <f>IF(OR(DataGrowthRates!E21=0,DataGrowthRates!F21=0),"",DataGrowthRates!F21-DataGrowthRates!E21)</f>
        <v/>
      </c>
      <c r="G21" s="135" t="str">
        <f>IF(OR(DataGrowthRates!F21=0,DataGrowthRates!G21=0),"",DataGrowthRates!G21-DataGrowthRates!F21)</f>
        <v/>
      </c>
      <c r="H21" s="135" t="str">
        <f>IF(OR(DataGrowthRates!G21=0,DataGrowthRates!H21=0),"",DataGrowthRates!H21-DataGrowthRates!G21)</f>
        <v/>
      </c>
      <c r="I21" s="135" t="str">
        <f>IF(OR(DataGrowthRates!H21=0,DataGrowthRates!I21=0),"",DataGrowthRates!I21-DataGrowthRates!H21)</f>
        <v/>
      </c>
      <c r="J21" s="135" t="str">
        <f>IF(OR(DataGrowthRates!I21=0,DataGrowthRates!J21=0),"",DataGrowthRates!J21-DataGrowthRates!I21)</f>
        <v/>
      </c>
      <c r="K21" s="135" t="str">
        <f>IF(OR(DataGrowthRates!J21=0,DataGrowthRates!K21=0),"",DataGrowthRates!K21-DataGrowthRates!J21)</f>
        <v/>
      </c>
      <c r="L21" s="135" t="str">
        <f>IF(OR(DataGrowthRates!K21=0,DataGrowthRates!L21=0),"",DataGrowthRates!L21-DataGrowthRates!K21)</f>
        <v/>
      </c>
      <c r="M21" s="135" t="str">
        <f>IF(OR(DataGrowthRates!L21=0,DataGrowthRates!M21=0),"",DataGrowthRates!M21-DataGrowthRates!L21)</f>
        <v/>
      </c>
      <c r="N21" s="135" t="str">
        <f>IF(OR(DataGrowthRates!M21=0,DataGrowthRates!N21=0),"",DataGrowthRates!N21-DataGrowthRates!M21)</f>
        <v/>
      </c>
      <c r="O21" s="135" t="str">
        <f>IF(OR(DataGrowthRates!N21=0,DataGrowthRates!O21=0),"",DataGrowthRates!O21-DataGrowthRates!N21)</f>
        <v/>
      </c>
      <c r="P21" s="135">
        <f>IF(OR(DataGrowthRates!O21=0,DataGrowthRates!P21=0),"",DataGrowthRates!P21-DataGrowthRates!O21)</f>
        <v>710.57726308493875</v>
      </c>
      <c r="Q21" s="135">
        <f>IF(OR(DataGrowthRates!P21=0,DataGrowthRates!Q21=0),"",DataGrowthRates!Q21-DataGrowthRates!P21)</f>
        <v>-292.66124917315028</v>
      </c>
      <c r="R21" s="135">
        <f>IF(OR(DataGrowthRates!Q21=0,DataGrowthRates!R21=0),"",DataGrowthRates!R21-DataGrowthRates!Q21)</f>
        <v>109.91615851782262</v>
      </c>
      <c r="S21" s="135">
        <f>IF(OR(DataGrowthRates!R21=0,DataGrowthRates!S21=0),"",DataGrowthRates!S21-DataGrowthRates!R21)</f>
        <v>140.97346035062219</v>
      </c>
      <c r="T21" s="135">
        <f>IF(OR(DataGrowthRates!S21=0,DataGrowthRates!T21=0),"",DataGrowthRates!T21-DataGrowthRates!S21)</f>
        <v>133.26811909707612</v>
      </c>
      <c r="U21" s="135">
        <f>IF(OR(DataGrowthRates!T21=0,DataGrowthRates!U21=0),"",DataGrowthRates!U21-DataGrowthRates!T21)</f>
        <v>0</v>
      </c>
      <c r="V21" s="135">
        <f>IF(OR(DataGrowthRates!U21=0,DataGrowthRates!V21=0),"",DataGrowthRates!V21-DataGrowthRates!U21)</f>
        <v>0</v>
      </c>
      <c r="W21" s="135">
        <f>IF(OR(DataGrowthRates!V21=0,DataGrowthRates!W21=0),"",DataGrowthRates!W21-DataGrowthRates!V21)</f>
        <v>-79.403170665755169</v>
      </c>
      <c r="X21" s="135">
        <f>IF(OR(DataGrowthRates!W21=0,DataGrowthRates!X21=0),"",DataGrowthRates!X21-DataGrowthRates!W21)</f>
        <v>94.443573298267438</v>
      </c>
      <c r="Y21" s="135">
        <f>IF(OR(DataGrowthRates!X21=0,DataGrowthRates!Y21=0),"",DataGrowthRates!Y21-DataGrowthRates!X21)</f>
        <v>0</v>
      </c>
      <c r="Z21" s="135">
        <f>IF(OR(DataGrowthRates!Y21=0,DataGrowthRates!Z21=0),"",DataGrowthRates!Z21-DataGrowthRates!Y21)</f>
        <v>0</v>
      </c>
      <c r="AA21" s="135">
        <f>IF(OR(DataGrowthRates!Z21=0,DataGrowthRates!AA21=0),"",DataGrowthRates!AA21-DataGrowthRates!Z21)</f>
        <v>37.484216846598429</v>
      </c>
      <c r="AB21" s="135">
        <f>IF(OR(DataGrowthRates!AA21=0,DataGrowthRates!AB21=0),"",DataGrowthRates!AB21-DataGrowthRates!AA21)</f>
        <v>1.8116356067621382</v>
      </c>
      <c r="AC21" s="135">
        <f>IF(OR(DataGrowthRates!AB21=0,DataGrowthRates!AC21=0),"",DataGrowthRates!AC21-DataGrowthRates!AB21)</f>
        <v>0</v>
      </c>
      <c r="AD21" s="135">
        <f>IF(OR(DataGrowthRates!AC21=0,DataGrowthRates!AD21=0),"",DataGrowthRates!AD21-DataGrowthRates!AC21)</f>
        <v>0</v>
      </c>
      <c r="AE21" s="135">
        <f>IF(OR(DataGrowthRates!AD21=0,DataGrowthRates!AE21=0),"",DataGrowthRates!AE21-DataGrowthRates!AD21)</f>
        <v>-17.09326865208277</v>
      </c>
      <c r="AF21" s="135">
        <f>IF(OR(DataGrowthRates!AE21=0,DataGrowthRates!AF21=0),"",DataGrowthRates!AF21-DataGrowthRates!AE21)</f>
        <v>0</v>
      </c>
      <c r="AG21" s="135">
        <f>IF(OR(DataGrowthRates!AF21=0,DataGrowthRates!AG21=0),"",DataGrowthRates!AG21-DataGrowthRates!AF21)</f>
        <v>0</v>
      </c>
      <c r="AH21" s="135">
        <f>IF(OR(DataGrowthRates!AG21=0,DataGrowthRates!AH21=0),"",DataGrowthRates!AH21-DataGrowthRates!AG21)</f>
        <v>0</v>
      </c>
      <c r="AI21" s="135">
        <f>IF(OR(DataGrowthRates!AH21=0,DataGrowthRates!AI21=0),"",DataGrowthRates!AI21-DataGrowthRates!AH21)</f>
        <v>-333.01252896222286</v>
      </c>
      <c r="AJ21" s="135">
        <f>IF(OR(DataGrowthRates!AI21=0,DataGrowthRates!AJ21=0),"",DataGrowthRates!AJ21-DataGrowthRates!AI21)</f>
        <v>-0.29952164729184005</v>
      </c>
      <c r="AK21" s="135">
        <f>IF(OR(DataGrowthRates!AJ21=0,DataGrowthRates!AK21=0),"",DataGrowthRates!AK21-DataGrowthRates!AJ21)</f>
        <v>0</v>
      </c>
      <c r="AL21" s="135">
        <f>IF(OR(DataGrowthRates!AK21=0,DataGrowthRates!AL21=0),"",DataGrowthRates!AL21-DataGrowthRates!AK21)</f>
        <v>0</v>
      </c>
      <c r="AM21" s="135">
        <f>IF(OR(DataGrowthRates!AL21=0,DataGrowthRates!AM21=0),"",DataGrowthRates!AM21-DataGrowthRates!AL21)</f>
        <v>160.73243643823662</v>
      </c>
      <c r="AN21" s="135">
        <f>IF(OR(DataGrowthRates!AM21=0,DataGrowthRates!AN21=0),"",DataGrowthRates!AN21-DataGrowthRates!AM21)</f>
        <v>0.56804198192548938</v>
      </c>
      <c r="AO21" s="135">
        <f>IF(OR(DataGrowthRates!AN21=0,DataGrowthRates!AO21=0),"",DataGrowthRates!AO21-DataGrowthRates!AN21)</f>
        <v>0</v>
      </c>
      <c r="AP21" s="135">
        <f>IF(OR(DataGrowthRates!AO21=0,DataGrowthRates!AP21=0),"",DataGrowthRates!AP21-DataGrowthRates!AO21)</f>
        <v>0</v>
      </c>
      <c r="AQ21" s="135">
        <f>IF(OR(DataGrowthRates!AP21=0,DataGrowthRates!AQ21=0),"",DataGrowthRates!AQ21-DataGrowthRates!AP21)</f>
        <v>161.6619024399406</v>
      </c>
      <c r="AR21" s="135">
        <f>IF(OR(DataGrowthRates!AQ21=0,DataGrowthRates!AR21=0),"",DataGrowthRates!AR21-DataGrowthRates!AQ21)</f>
        <v>-1.5254147365340032E-2</v>
      </c>
      <c r="AS21" s="135">
        <f>IF(OR(DataGrowthRates!AR21=0,DataGrowthRates!AS21=0),"",DataGrowthRates!AS21-DataGrowthRates!AR21)</f>
        <v>0</v>
      </c>
      <c r="AT21" s="135">
        <f>IF(OR(DataGrowthRates!AS21=0,DataGrowthRates!AT21=0),"",DataGrowthRates!AT21-DataGrowthRates!AS21)</f>
        <v>0</v>
      </c>
      <c r="AU21" s="135">
        <f>IF(OR(DataGrowthRates!AT21=0,DataGrowthRates!AU21=0),"",DataGrowthRates!AU21-DataGrowthRates!AT21)</f>
        <v>0</v>
      </c>
      <c r="AV21" s="135">
        <f>IF(OR(DataGrowthRates!AU21=0,DataGrowthRates!AV21=0),"",DataGrowthRates!AV21-DataGrowthRates!AU21)</f>
        <v>0</v>
      </c>
      <c r="AW21" s="135">
        <f>IF(OR(DataGrowthRates!AV21=0,DataGrowthRates!AW21=0),"",DataGrowthRates!AW21-DataGrowthRates!AV21)</f>
        <v>0</v>
      </c>
      <c r="AX21" s="135">
        <f>IF(OR(DataGrowthRates!AW21=0,DataGrowthRates!AX21=0),"",DataGrowthRates!AX21-DataGrowthRates!AW21)</f>
        <v>0</v>
      </c>
      <c r="AY21" s="135">
        <f>IF(OR(DataGrowthRates!AX21=0,DataGrowthRates!AY21=0),"",DataGrowthRates!AY21-DataGrowthRates!AX21)</f>
        <v>-3.9469892815250205</v>
      </c>
      <c r="AZ21" s="135">
        <f>IF(OR(DataGrowthRates!AY21=0,DataGrowthRates!AZ21=0),"",DataGrowthRates!AZ21-DataGrowthRates!AY21)</f>
        <v>0</v>
      </c>
      <c r="BA21" s="135">
        <f>IF(OR(DataGrowthRates!AZ21=0,DataGrowthRates!BA21=0),"",DataGrowthRates!BA21-DataGrowthRates!AZ21)</f>
        <v>0</v>
      </c>
      <c r="BB21" s="135">
        <f>IF(OR(DataGrowthRates!BA21=0,DataGrowthRates!BB21=0),"",DataGrowthRates!BB21-DataGrowthRates!BA21)</f>
        <v>0</v>
      </c>
      <c r="BC21" s="135">
        <f>IF(OR(DataGrowthRates!BB21=0,DataGrowthRates!BC21=0),"",DataGrowthRates!BC21-DataGrowthRates!BB21)</f>
        <v>0</v>
      </c>
      <c r="BD21" s="135">
        <f>IF(OR(DataGrowthRates!BC21=0,DataGrowthRates!BD21=0),"",DataGrowthRates!BD21-DataGrowthRates!BC21)</f>
        <v>0</v>
      </c>
      <c r="BE21" s="135">
        <f>IF(OR(DataGrowthRates!BD21=0,DataGrowthRates!BE21=0),"",DataGrowthRates!BE21-DataGrowthRates!BD21)</f>
        <v>0</v>
      </c>
      <c r="BF21" s="135">
        <f>IF(OR(DataGrowthRates!BE21=0,DataGrowthRates!BF21=0),"",DataGrowthRates!BF21-DataGrowthRates!BE21)</f>
        <v>0</v>
      </c>
      <c r="BG21" s="135">
        <f>IF(OR(DataGrowthRates!BF21=0,DataGrowthRates!BG21=0),"",DataGrowthRates!BG21-DataGrowthRates!BF21)</f>
        <v>0</v>
      </c>
      <c r="BH21" s="135">
        <f>IF(OR(DataGrowthRates!BG21=0,DataGrowthRates!BH21=0),"",DataGrowthRates!BH21-DataGrowthRates!BG21)</f>
        <v>0</v>
      </c>
      <c r="BI21" s="135">
        <f>IF(OR(DataGrowthRates!BH21=0,DataGrowthRates!BI21=0),"",DataGrowthRates!BI21-DataGrowthRates!BH21)</f>
        <v>0</v>
      </c>
      <c r="BJ21" s="135">
        <f>IF(OR(DataGrowthRates!BI21=0,DataGrowthRates!BJ21=0),"",DataGrowthRates!BJ21-DataGrowthRates!BI21)</f>
        <v>0</v>
      </c>
      <c r="BK21" s="135">
        <f>IF(OR(DataGrowthRates!BJ21=0,DataGrowthRates!BK21=0),"",DataGrowthRates!BK21-DataGrowthRates!BJ21)</f>
        <v>0</v>
      </c>
      <c r="BL21" s="135">
        <f>IF(OR(DataGrowthRates!BK21=0,DataGrowthRates!BL21=0),"",DataGrowthRates!BL21-DataGrowthRates!BK21)</f>
        <v>0</v>
      </c>
      <c r="BM21" s="135">
        <f>IF(OR(DataGrowthRates!BL21=0,DataGrowthRates!BM21=0),"",DataGrowthRates!BM21-DataGrowthRates!BL21)</f>
        <v>0</v>
      </c>
      <c r="BN21" s="135">
        <f>IF(OR(DataGrowthRates!BM21=0,DataGrowthRates!BN21=0),"",DataGrowthRates!BN21-DataGrowthRates!BM21)</f>
        <v>-1.0664540561265312E-2</v>
      </c>
      <c r="BO21" s="135">
        <f>IF(OR(DataGrowthRates!BN21=0,DataGrowthRates!BO21=0),"",DataGrowthRates!BO21-DataGrowthRates!BN21)</f>
        <v>58.680000000007567</v>
      </c>
      <c r="BP21" s="135">
        <f>IF(OR(DataGrowthRates!BO21=0,DataGrowthRates!BP21=0),"",DataGrowthRates!BP21-DataGrowthRates!BO21)</f>
        <v>-42.160000000003492</v>
      </c>
      <c r="BQ21" s="135">
        <f>IF(OR(DataGrowthRates!BP21=0,DataGrowthRates!BQ21=0),"",DataGrowthRates!BQ21-DataGrowthRates!BP21)</f>
        <v>0</v>
      </c>
      <c r="BR21" s="135">
        <f>IF(OR(DataGrowthRates!BQ21=0,DataGrowthRates!BR21=0),"",DataGrowthRates!BR21-DataGrowthRates!BQ21)</f>
        <v>0</v>
      </c>
      <c r="BS21" s="135">
        <f>IF(OR(DataGrowthRates!BR21=0,DataGrowthRates!BS21=0),"",DataGrowthRates!BS21-DataGrowthRates!BR21)</f>
        <v>0</v>
      </c>
      <c r="BT21" s="135">
        <f>IF(OR(DataGrowthRates!BS21=0,DataGrowthRates!BT21=0),"",DataGrowthRates!BT21-DataGrowthRates!BS21)</f>
        <v>0</v>
      </c>
      <c r="BU21" s="135">
        <f>IF(OR(DataGrowthRates!BT21=0,DataGrowthRates!BU21=0),"",DataGrowthRates!BU21-DataGrowthRates!BT21)</f>
        <v>0</v>
      </c>
      <c r="BV21" s="135">
        <f>IF(OR(DataGrowthRates!BU21=0,DataGrowthRates!BV21=0),"",DataGrowthRates!BV21-DataGrowthRates!BU21)</f>
        <v>0</v>
      </c>
      <c r="BW21" s="135">
        <f>IF(OR(DataGrowthRates!BV21=0,DataGrowthRates!BW21=0),"",DataGrowthRates!BW21-DataGrowthRates!BV21)</f>
        <v>-3.25</v>
      </c>
      <c r="BX21" s="135">
        <f>IF(OR(DataGrowthRates!BW21=0,DataGrowthRates!BX21=0),"",DataGrowthRates!BX21-DataGrowthRates!BW21)</f>
        <v>0</v>
      </c>
      <c r="BY21" s="135">
        <f>IF(OR(DataGrowthRates!BX21=0,DataGrowthRates!BY21=0),"",DataGrowthRates!BY21-DataGrowthRates!BX21)</f>
        <v>0</v>
      </c>
      <c r="BZ21" s="135">
        <f>IF(OR(DataGrowthRates!BY21=0,DataGrowthRates!BZ21=0),"",DataGrowthRates!BZ21-DataGrowthRates!BY21)</f>
        <v>0</v>
      </c>
      <c r="CA21" s="135">
        <f>IF(OR(DataGrowthRates!BZ21=0,DataGrowthRates!CA21=0),"",DataGrowthRates!CA21-DataGrowthRates!BZ21)</f>
        <v>0</v>
      </c>
      <c r="CB21" s="135">
        <f>IF(OR(DataGrowthRates!CA21=0,DataGrowthRates!CB21=0),"",DataGrowthRates!CB21-DataGrowthRates!CA21)</f>
        <v>0</v>
      </c>
      <c r="CC21" s="135">
        <f>IF(OR(DataGrowthRates!CB21=0,DataGrowthRates!CC21=0),"",DataGrowthRates!CC21-DataGrowthRates!CB21)</f>
        <v>0</v>
      </c>
      <c r="CD21" s="135">
        <f>IF(OR(DataGrowthRates!CC21=0,DataGrowthRates!CD21=0),"",DataGrowthRates!CD21-DataGrowthRates!CC21)</f>
        <v>0</v>
      </c>
      <c r="CE21" s="135">
        <f>IF(OR(DataGrowthRates!CD21=0,DataGrowthRates!CE21=0),"",DataGrowthRates!CE21-DataGrowthRates!CD21)</f>
        <v>0</v>
      </c>
      <c r="CF21" s="135">
        <f>IF(OR(DataGrowthRates!CE21=0,DataGrowthRates!CF21=0),"",DataGrowthRates!CF21-DataGrowthRates!CE21)</f>
        <v>0</v>
      </c>
      <c r="CG21" s="135">
        <f>IF(OR(DataGrowthRates!CF21=0,DataGrowthRates!CG21=0),"",DataGrowthRates!CG21-DataGrowthRates!CF21)</f>
        <v>0</v>
      </c>
      <c r="CH21" s="135" t="str">
        <f>IF(OR(DataGrowthRates!CG21=0,DataGrowthRates!CH21=0),"",DataGrowthRates!CH21-DataGrowthRates!CG21)</f>
        <v/>
      </c>
    </row>
    <row r="22" spans="1:86" x14ac:dyDescent="0.3">
      <c r="A22" s="4" t="s">
        <v>2</v>
      </c>
      <c r="B22" s="68"/>
      <c r="C22" s="86"/>
      <c r="D22" s="136" t="str">
        <f>IF(OR(DataGrowthRates!C22=0,DataGrowthRates!D22=0),"",DataGrowthRates!D22-DataGrowthRates!C22)</f>
        <v/>
      </c>
      <c r="E22" s="136" t="str">
        <f>IF(OR(DataGrowthRates!D22=0,DataGrowthRates!E22=0),"",DataGrowthRates!E22-DataGrowthRates!D22)</f>
        <v/>
      </c>
      <c r="F22" s="136" t="str">
        <f>IF(OR(DataGrowthRates!E22=0,DataGrowthRates!F22=0),"",DataGrowthRates!F22-DataGrowthRates!E22)</f>
        <v/>
      </c>
      <c r="G22" s="136" t="str">
        <f>IF(OR(DataGrowthRates!F22=0,DataGrowthRates!G22=0),"",DataGrowthRates!G22-DataGrowthRates!F22)</f>
        <v/>
      </c>
      <c r="H22" s="136" t="str">
        <f>IF(OR(DataGrowthRates!G22=0,DataGrowthRates!H22=0),"",DataGrowthRates!H22-DataGrowthRates!G22)</f>
        <v/>
      </c>
      <c r="I22" s="136" t="str">
        <f>IF(OR(DataGrowthRates!H22=0,DataGrowthRates!I22=0),"",DataGrowthRates!I22-DataGrowthRates!H22)</f>
        <v/>
      </c>
      <c r="J22" s="136" t="str">
        <f>IF(OR(DataGrowthRates!I22=0,DataGrowthRates!J22=0),"",DataGrowthRates!J22-DataGrowthRates!I22)</f>
        <v/>
      </c>
      <c r="K22" s="136" t="str">
        <f>IF(OR(DataGrowthRates!J22=0,DataGrowthRates!K22=0),"",DataGrowthRates!K22-DataGrowthRates!J22)</f>
        <v/>
      </c>
      <c r="L22" s="136" t="str">
        <f>IF(OR(DataGrowthRates!K22=0,DataGrowthRates!L22=0),"",DataGrowthRates!L22-DataGrowthRates!K22)</f>
        <v/>
      </c>
      <c r="M22" s="136" t="str">
        <f>IF(OR(DataGrowthRates!L22=0,DataGrowthRates!M22=0),"",DataGrowthRates!M22-DataGrowthRates!L22)</f>
        <v/>
      </c>
      <c r="N22" s="136" t="str">
        <f>IF(OR(DataGrowthRates!M22=0,DataGrowthRates!N22=0),"",DataGrowthRates!N22-DataGrowthRates!M22)</f>
        <v/>
      </c>
      <c r="O22" s="136" t="str">
        <f>IF(OR(DataGrowthRates!N22=0,DataGrowthRates!O22=0),"",DataGrowthRates!O22-DataGrowthRates!N22)</f>
        <v/>
      </c>
      <c r="P22" s="136" t="str">
        <f>IF(OR(DataGrowthRates!O22=0,DataGrowthRates!P22=0),"",DataGrowthRates!P22-DataGrowthRates!O22)</f>
        <v/>
      </c>
      <c r="Q22" s="136">
        <f>IF(OR(DataGrowthRates!P22=0,DataGrowthRates!Q22=0),"",DataGrowthRates!Q22-DataGrowthRates!P22)</f>
        <v>184.3515560996093</v>
      </c>
      <c r="R22" s="136">
        <f>IF(OR(DataGrowthRates!Q22=0,DataGrowthRates!R22=0),"",DataGrowthRates!R22-DataGrowthRates!Q22)</f>
        <v>499.54535727293114</v>
      </c>
      <c r="S22" s="136">
        <f>IF(OR(DataGrowthRates!R22=0,DataGrowthRates!S22=0),"",DataGrowthRates!S22-DataGrowthRates!R22)</f>
        <v>-201.87669119787461</v>
      </c>
      <c r="T22" s="136">
        <f>IF(OR(DataGrowthRates!S22=0,DataGrowthRates!T22=0),"",DataGrowthRates!T22-DataGrowthRates!S22)</f>
        <v>109.81892840201181</v>
      </c>
      <c r="U22" s="136">
        <f>IF(OR(DataGrowthRates!T22=0,DataGrowthRates!U22=0),"",DataGrowthRates!U22-DataGrowthRates!T22)</f>
        <v>0</v>
      </c>
      <c r="V22" s="136">
        <f>IF(OR(DataGrowthRates!U22=0,DataGrowthRates!V22=0),"",DataGrowthRates!V22-DataGrowthRates!U22)</f>
        <v>0</v>
      </c>
      <c r="W22" s="136">
        <f>IF(OR(DataGrowthRates!V22=0,DataGrowthRates!W22=0),"",DataGrowthRates!W22-DataGrowthRates!V22)</f>
        <v>177.56024002205231</v>
      </c>
      <c r="X22" s="136">
        <f>IF(OR(DataGrowthRates!W22=0,DataGrowthRates!X22=0),"",DataGrowthRates!X22-DataGrowthRates!W22)</f>
        <v>16.45803736171365</v>
      </c>
      <c r="Y22" s="136">
        <f>IF(OR(DataGrowthRates!X22=0,DataGrowthRates!Y22=0),"",DataGrowthRates!Y22-DataGrowthRates!X22)</f>
        <v>0</v>
      </c>
      <c r="Z22" s="136">
        <f>IF(OR(DataGrowthRates!Y22=0,DataGrowthRates!Z22=0),"",DataGrowthRates!Z22-DataGrowthRates!Y22)</f>
        <v>0</v>
      </c>
      <c r="AA22" s="136">
        <f>IF(OR(DataGrowthRates!Z22=0,DataGrowthRates!AA22=0),"",DataGrowthRates!AA22-DataGrowthRates!Z22)</f>
        <v>43.585066735438886</v>
      </c>
      <c r="AB22" s="136">
        <f>IF(OR(DataGrowthRates!AA22=0,DataGrowthRates!AB22=0),"",DataGrowthRates!AB22-DataGrowthRates!AA22)</f>
        <v>-46.166600824115449</v>
      </c>
      <c r="AC22" s="136">
        <f>IF(OR(DataGrowthRates!AB22=0,DataGrowthRates!AC22=0),"",DataGrowthRates!AC22-DataGrowthRates!AB22)</f>
        <v>0</v>
      </c>
      <c r="AD22" s="136">
        <f>IF(OR(DataGrowthRates!AC22=0,DataGrowthRates!AD22=0),"",DataGrowthRates!AD22-DataGrowthRates!AC22)</f>
        <v>0</v>
      </c>
      <c r="AE22" s="136">
        <f>IF(OR(DataGrowthRates!AD22=0,DataGrowthRates!AE22=0),"",DataGrowthRates!AE22-DataGrowthRates!AD22)</f>
        <v>-1.7095977526769275</v>
      </c>
      <c r="AF22" s="136">
        <f>IF(OR(DataGrowthRates!AE22=0,DataGrowthRates!AF22=0),"",DataGrowthRates!AF22-DataGrowthRates!AE22)</f>
        <v>0</v>
      </c>
      <c r="AG22" s="136">
        <f>IF(OR(DataGrowthRates!AF22=0,DataGrowthRates!AG22=0),"",DataGrowthRates!AG22-DataGrowthRates!AF22)</f>
        <v>0</v>
      </c>
      <c r="AH22" s="136">
        <f>IF(OR(DataGrowthRates!AG22=0,DataGrowthRates!AH22=0),"",DataGrowthRates!AH22-DataGrowthRates!AG22)</f>
        <v>0</v>
      </c>
      <c r="AI22" s="136">
        <f>IF(OR(DataGrowthRates!AH22=0,DataGrowthRates!AI22=0),"",DataGrowthRates!AI22-DataGrowthRates!AH22)</f>
        <v>-474.90499781760445</v>
      </c>
      <c r="AJ22" s="136">
        <f>IF(OR(DataGrowthRates!AI22=0,DataGrowthRates!AJ22=0),"",DataGrowthRates!AJ22-DataGrowthRates!AI22)</f>
        <v>-0.21606796682317508</v>
      </c>
      <c r="AK22" s="136">
        <f>IF(OR(DataGrowthRates!AJ22=0,DataGrowthRates!AK22=0),"",DataGrowthRates!AK22-DataGrowthRates!AJ22)</f>
        <v>0</v>
      </c>
      <c r="AL22" s="136">
        <f>IF(OR(DataGrowthRates!AK22=0,DataGrowthRates!AL22=0),"",DataGrowthRates!AL22-DataGrowthRates!AK22)</f>
        <v>0</v>
      </c>
      <c r="AM22" s="136">
        <f>IF(OR(DataGrowthRates!AL22=0,DataGrowthRates!AM22=0),"",DataGrowthRates!AM22-DataGrowthRates!AL22)</f>
        <v>158.08280118428229</v>
      </c>
      <c r="AN22" s="136">
        <f>IF(OR(DataGrowthRates!AM22=0,DataGrowthRates!AN22=0),"",DataGrowthRates!AN22-DataGrowthRates!AM22)</f>
        <v>-1.002008928466239</v>
      </c>
      <c r="AO22" s="136">
        <f>IF(OR(DataGrowthRates!AN22=0,DataGrowthRates!AO22=0),"",DataGrowthRates!AO22-DataGrowthRates!AN22)</f>
        <v>0</v>
      </c>
      <c r="AP22" s="136">
        <f>IF(OR(DataGrowthRates!AO22=0,DataGrowthRates!AP22=0),"",DataGrowthRates!AP22-DataGrowthRates!AO22)</f>
        <v>0</v>
      </c>
      <c r="AQ22" s="136">
        <f>IF(OR(DataGrowthRates!AP22=0,DataGrowthRates!AQ22=0),"",DataGrowthRates!AQ22-DataGrowthRates!AP22)</f>
        <v>185.0518420388471</v>
      </c>
      <c r="AR22" s="136">
        <f>IF(OR(DataGrowthRates!AQ22=0,DataGrowthRates!AR22=0),"",DataGrowthRates!AR22-DataGrowthRates!AQ22)</f>
        <v>-9.5222587362513877E-2</v>
      </c>
      <c r="AS22" s="136">
        <f>IF(OR(DataGrowthRates!AR22=0,DataGrowthRates!AS22=0),"",DataGrowthRates!AS22-DataGrowthRates!AR22)</f>
        <v>0</v>
      </c>
      <c r="AT22" s="136">
        <f>IF(OR(DataGrowthRates!AS22=0,DataGrowthRates!AT22=0),"",DataGrowthRates!AT22-DataGrowthRates!AS22)</f>
        <v>0</v>
      </c>
      <c r="AU22" s="136">
        <f>IF(OR(DataGrowthRates!AT22=0,DataGrowthRates!AU22=0),"",DataGrowthRates!AU22-DataGrowthRates!AT22)</f>
        <v>0</v>
      </c>
      <c r="AV22" s="136">
        <f>IF(OR(DataGrowthRates!AU22=0,DataGrowthRates!AV22=0),"",DataGrowthRates!AV22-DataGrowthRates!AU22)</f>
        <v>0</v>
      </c>
      <c r="AW22" s="136">
        <f>IF(OR(DataGrowthRates!AV22=0,DataGrowthRates!AW22=0),"",DataGrowthRates!AW22-DataGrowthRates!AV22)</f>
        <v>0</v>
      </c>
      <c r="AX22" s="136">
        <f>IF(OR(DataGrowthRates!AW22=0,DataGrowthRates!AX22=0),"",DataGrowthRates!AX22-DataGrowthRates!AW22)</f>
        <v>0</v>
      </c>
      <c r="AY22" s="136">
        <f>IF(OR(DataGrowthRates!AX22=0,DataGrowthRates!AY22=0),"",DataGrowthRates!AY22-DataGrowthRates!AX22)</f>
        <v>-21.841330030205427</v>
      </c>
      <c r="AZ22" s="136">
        <f>IF(OR(DataGrowthRates!AY22=0,DataGrowthRates!AZ22=0),"",DataGrowthRates!AZ22-DataGrowthRates!AY22)</f>
        <v>0</v>
      </c>
      <c r="BA22" s="136">
        <f>IF(OR(DataGrowthRates!AZ22=0,DataGrowthRates!BA22=0),"",DataGrowthRates!BA22-DataGrowthRates!AZ22)</f>
        <v>0</v>
      </c>
      <c r="BB22" s="136">
        <f>IF(OR(DataGrowthRates!BA22=0,DataGrowthRates!BB22=0),"",DataGrowthRates!BB22-DataGrowthRates!BA22)</f>
        <v>0</v>
      </c>
      <c r="BC22" s="136">
        <f>IF(OR(DataGrowthRates!BB22=0,DataGrowthRates!BC22=0),"",DataGrowthRates!BC22-DataGrowthRates!BB22)</f>
        <v>0</v>
      </c>
      <c r="BD22" s="136">
        <f>IF(OR(DataGrowthRates!BC22=0,DataGrowthRates!BD22=0),"",DataGrowthRates!BD22-DataGrowthRates!BC22)</f>
        <v>0</v>
      </c>
      <c r="BE22" s="136">
        <f>IF(OR(DataGrowthRates!BD22=0,DataGrowthRates!BE22=0),"",DataGrowthRates!BE22-DataGrowthRates!BD22)</f>
        <v>0</v>
      </c>
      <c r="BF22" s="136">
        <f>IF(OR(DataGrowthRates!BE22=0,DataGrowthRates!BF22=0),"",DataGrowthRates!BF22-DataGrowthRates!BE22)</f>
        <v>0</v>
      </c>
      <c r="BG22" s="136">
        <f>IF(OR(DataGrowthRates!BF22=0,DataGrowthRates!BG22=0),"",DataGrowthRates!BG22-DataGrowthRates!BF22)</f>
        <v>0</v>
      </c>
      <c r="BH22" s="136">
        <f>IF(OR(DataGrowthRates!BG22=0,DataGrowthRates!BH22=0),"",DataGrowthRates!BH22-DataGrowthRates!BG22)</f>
        <v>0</v>
      </c>
      <c r="BI22" s="136">
        <f>IF(OR(DataGrowthRates!BH22=0,DataGrowthRates!BI22=0),"",DataGrowthRates!BI22-DataGrowthRates!BH22)</f>
        <v>0</v>
      </c>
      <c r="BJ22" s="136">
        <f>IF(OR(DataGrowthRates!BI22=0,DataGrowthRates!BJ22=0),"",DataGrowthRates!BJ22-DataGrowthRates!BI22)</f>
        <v>0</v>
      </c>
      <c r="BK22" s="136">
        <f>IF(OR(DataGrowthRates!BJ22=0,DataGrowthRates!BK22=0),"",DataGrowthRates!BK22-DataGrowthRates!BJ22)</f>
        <v>0</v>
      </c>
      <c r="BL22" s="136">
        <f>IF(OR(DataGrowthRates!BK22=0,DataGrowthRates!BL22=0),"",DataGrowthRates!BL22-DataGrowthRates!BK22)</f>
        <v>0</v>
      </c>
      <c r="BM22" s="136">
        <f>IF(OR(DataGrowthRates!BL22=0,DataGrowthRates!BM22=0),"",DataGrowthRates!BM22-DataGrowthRates!BL22)</f>
        <v>0</v>
      </c>
      <c r="BN22" s="136">
        <f>IF(OR(DataGrowthRates!BM22=0,DataGrowthRates!BN22=0),"",DataGrowthRates!BN22-DataGrowthRates!BM22)</f>
        <v>2.0829970089835115E-3</v>
      </c>
      <c r="BO22" s="136">
        <f>IF(OR(DataGrowthRates!BN22=0,DataGrowthRates!BO22=0),"",DataGrowthRates!BO22-DataGrowthRates!BN22)</f>
        <v>60.409999999996217</v>
      </c>
      <c r="BP22" s="136">
        <f>IF(OR(DataGrowthRates!BO22=0,DataGrowthRates!BP22=0),"",DataGrowthRates!BP22-DataGrowthRates!BO22)</f>
        <v>-32.260000000002037</v>
      </c>
      <c r="BQ22" s="136">
        <f>IF(OR(DataGrowthRates!BP22=0,DataGrowthRates!BQ22=0),"",DataGrowthRates!BQ22-DataGrowthRates!BP22)</f>
        <v>0</v>
      </c>
      <c r="BR22" s="136">
        <f>IF(OR(DataGrowthRates!BQ22=0,DataGrowthRates!BR22=0),"",DataGrowthRates!BR22-DataGrowthRates!BQ22)</f>
        <v>0</v>
      </c>
      <c r="BS22" s="136">
        <f>IF(OR(DataGrowthRates!BR22=0,DataGrowthRates!BS22=0),"",DataGrowthRates!BS22-DataGrowthRates!BR22)</f>
        <v>0</v>
      </c>
      <c r="BT22" s="136">
        <f>IF(OR(DataGrowthRates!BS22=0,DataGrowthRates!BT22=0),"",DataGrowthRates!BT22-DataGrowthRates!BS22)</f>
        <v>0</v>
      </c>
      <c r="BU22" s="136">
        <f>IF(OR(DataGrowthRates!BT22=0,DataGrowthRates!BU22=0),"",DataGrowthRates!BU22-DataGrowthRates!BT22)</f>
        <v>0</v>
      </c>
      <c r="BV22" s="136">
        <f>IF(OR(DataGrowthRates!BU22=0,DataGrowthRates!BV22=0),"",DataGrowthRates!BV22-DataGrowthRates!BU22)</f>
        <v>0</v>
      </c>
      <c r="BW22" s="136">
        <f>IF(OR(DataGrowthRates!BV22=0,DataGrowthRates!BW22=0),"",DataGrowthRates!BW22-DataGrowthRates!BV22)</f>
        <v>-2.2699999999967986</v>
      </c>
      <c r="BX22" s="136">
        <f>IF(OR(DataGrowthRates!BW22=0,DataGrowthRates!BX22=0),"",DataGrowthRates!BX22-DataGrowthRates!BW22)</f>
        <v>0</v>
      </c>
      <c r="BY22" s="136">
        <f>IF(OR(DataGrowthRates!BX22=0,DataGrowthRates!BY22=0),"",DataGrowthRates!BY22-DataGrowthRates!BX22)</f>
        <v>0</v>
      </c>
      <c r="BZ22" s="136">
        <f>IF(OR(DataGrowthRates!BY22=0,DataGrowthRates!BZ22=0),"",DataGrowthRates!BZ22-DataGrowthRates!BY22)</f>
        <v>0</v>
      </c>
      <c r="CA22" s="136">
        <f>IF(OR(DataGrowthRates!BZ22=0,DataGrowthRates!CA22=0),"",DataGrowthRates!CA22-DataGrowthRates!BZ22)</f>
        <v>0</v>
      </c>
      <c r="CB22" s="136">
        <f>IF(OR(DataGrowthRates!CA22=0,DataGrowthRates!CB22=0),"",DataGrowthRates!CB22-DataGrowthRates!CA22)</f>
        <v>0</v>
      </c>
      <c r="CC22" s="136">
        <f>IF(OR(DataGrowthRates!CB22=0,DataGrowthRates!CC22=0),"",DataGrowthRates!CC22-DataGrowthRates!CB22)</f>
        <v>0</v>
      </c>
      <c r="CD22" s="136">
        <f>IF(OR(DataGrowthRates!CC22=0,DataGrowthRates!CD22=0),"",DataGrowthRates!CD22-DataGrowthRates!CC22)</f>
        <v>0</v>
      </c>
      <c r="CE22" s="136">
        <f>IF(OR(DataGrowthRates!CD22=0,DataGrowthRates!CE22=0),"",DataGrowthRates!CE22-DataGrowthRates!CD22)</f>
        <v>0</v>
      </c>
      <c r="CF22" s="136">
        <f>IF(OR(DataGrowthRates!CE22=0,DataGrowthRates!CF22=0),"",DataGrowthRates!CF22-DataGrowthRates!CE22)</f>
        <v>0</v>
      </c>
      <c r="CG22" s="136">
        <f>IF(OR(DataGrowthRates!CF22=0,DataGrowthRates!CG22=0),"",DataGrowthRates!CG22-DataGrowthRates!CF22)</f>
        <v>0</v>
      </c>
      <c r="CH22" s="136" t="str">
        <f>IF(OR(DataGrowthRates!CG22=0,DataGrowthRates!CH22=0),"",DataGrowthRates!CH22-DataGrowthRates!CG22)</f>
        <v/>
      </c>
    </row>
    <row r="23" spans="1:86" x14ac:dyDescent="0.3">
      <c r="A23" s="4" t="s">
        <v>3</v>
      </c>
      <c r="B23" s="68"/>
      <c r="C23" s="86"/>
      <c r="D23" s="136" t="str">
        <f>IF(OR(DataGrowthRates!C23=0,DataGrowthRates!D23=0),"",DataGrowthRates!D23-DataGrowthRates!C23)</f>
        <v/>
      </c>
      <c r="E23" s="136" t="str">
        <f>IF(OR(DataGrowthRates!D23=0,DataGrowthRates!E23=0),"",DataGrowthRates!E23-DataGrowthRates!D23)</f>
        <v/>
      </c>
      <c r="F23" s="136" t="str">
        <f>IF(OR(DataGrowthRates!E23=0,DataGrowthRates!F23=0),"",DataGrowthRates!F23-DataGrowthRates!E23)</f>
        <v/>
      </c>
      <c r="G23" s="136" t="str">
        <f>IF(OR(DataGrowthRates!F23=0,DataGrowthRates!G23=0),"",DataGrowthRates!G23-DataGrowthRates!F23)</f>
        <v/>
      </c>
      <c r="H23" s="136" t="str">
        <f>IF(OR(DataGrowthRates!G23=0,DataGrowthRates!H23=0),"",DataGrowthRates!H23-DataGrowthRates!G23)</f>
        <v/>
      </c>
      <c r="I23" s="136" t="str">
        <f>IF(OR(DataGrowthRates!H23=0,DataGrowthRates!I23=0),"",DataGrowthRates!I23-DataGrowthRates!H23)</f>
        <v/>
      </c>
      <c r="J23" s="136" t="str">
        <f>IF(OR(DataGrowthRates!I23=0,DataGrowthRates!J23=0),"",DataGrowthRates!J23-DataGrowthRates!I23)</f>
        <v/>
      </c>
      <c r="K23" s="136" t="str">
        <f>IF(OR(DataGrowthRates!J23=0,DataGrowthRates!K23=0),"",DataGrowthRates!K23-DataGrowthRates!J23)</f>
        <v/>
      </c>
      <c r="L23" s="136" t="str">
        <f>IF(OR(DataGrowthRates!K23=0,DataGrowthRates!L23=0),"",DataGrowthRates!L23-DataGrowthRates!K23)</f>
        <v/>
      </c>
      <c r="M23" s="136" t="str">
        <f>IF(OR(DataGrowthRates!L23=0,DataGrowthRates!M23=0),"",DataGrowthRates!M23-DataGrowthRates!L23)</f>
        <v/>
      </c>
      <c r="N23" s="136" t="str">
        <f>IF(OR(DataGrowthRates!M23=0,DataGrowthRates!N23=0),"",DataGrowthRates!N23-DataGrowthRates!M23)</f>
        <v/>
      </c>
      <c r="O23" s="136" t="str">
        <f>IF(OR(DataGrowthRates!N23=0,DataGrowthRates!O23=0),"",DataGrowthRates!O23-DataGrowthRates!N23)</f>
        <v/>
      </c>
      <c r="P23" s="136" t="str">
        <f>IF(OR(DataGrowthRates!O23=0,DataGrowthRates!P23=0),"",DataGrowthRates!P23-DataGrowthRates!O23)</f>
        <v/>
      </c>
      <c r="Q23" s="136" t="str">
        <f>IF(OR(DataGrowthRates!P23=0,DataGrowthRates!Q23=0),"",DataGrowthRates!Q23-DataGrowthRates!P23)</f>
        <v/>
      </c>
      <c r="R23" s="136">
        <f>IF(OR(DataGrowthRates!Q23=0,DataGrowthRates!R23=0),"",DataGrowthRates!R23-DataGrowthRates!Q23)</f>
        <v>303.33113810905343</v>
      </c>
      <c r="S23" s="136">
        <f>IF(OR(DataGrowthRates!R23=0,DataGrowthRates!S23=0),"",DataGrowthRates!S23-DataGrowthRates!R23)</f>
        <v>122.88578772087203</v>
      </c>
      <c r="T23" s="136">
        <f>IF(OR(DataGrowthRates!S23=0,DataGrowthRates!T23=0),"",DataGrowthRates!T23-DataGrowthRates!S23)</f>
        <v>47.931374397834588</v>
      </c>
      <c r="U23" s="136">
        <f>IF(OR(DataGrowthRates!T23=0,DataGrowthRates!U23=0),"",DataGrowthRates!U23-DataGrowthRates!T23)</f>
        <v>0</v>
      </c>
      <c r="V23" s="136">
        <f>IF(OR(DataGrowthRates!U23=0,DataGrowthRates!V23=0),"",DataGrowthRates!V23-DataGrowthRates!U23)</f>
        <v>0</v>
      </c>
      <c r="W23" s="136">
        <f>IF(OR(DataGrowthRates!V23=0,DataGrowthRates!W23=0),"",DataGrowthRates!W23-DataGrowthRates!V23)</f>
        <v>318.55808156417334</v>
      </c>
      <c r="X23" s="136">
        <f>IF(OR(DataGrowthRates!W23=0,DataGrowthRates!X23=0),"",DataGrowthRates!X23-DataGrowthRates!W23)</f>
        <v>-44.478242683842836</v>
      </c>
      <c r="Y23" s="136">
        <f>IF(OR(DataGrowthRates!X23=0,DataGrowthRates!Y23=0),"",DataGrowthRates!Y23-DataGrowthRates!X23)</f>
        <v>0</v>
      </c>
      <c r="Z23" s="136">
        <f>IF(OR(DataGrowthRates!Y23=0,DataGrowthRates!Z23=0),"",DataGrowthRates!Z23-DataGrowthRates!Y23)</f>
        <v>0</v>
      </c>
      <c r="AA23" s="136">
        <f>IF(OR(DataGrowthRates!Z23=0,DataGrowthRates!AA23=0),"",DataGrowthRates!AA23-DataGrowthRates!Z23)</f>
        <v>34.478524035090231</v>
      </c>
      <c r="AB23" s="136">
        <f>IF(OR(DataGrowthRates!AA23=0,DataGrowthRates!AB23=0),"",DataGrowthRates!AB23-DataGrowthRates!AA23)</f>
        <v>33.397961276459682</v>
      </c>
      <c r="AC23" s="136">
        <f>IF(OR(DataGrowthRates!AB23=0,DataGrowthRates!AC23=0),"",DataGrowthRates!AC23-DataGrowthRates!AB23)</f>
        <v>0</v>
      </c>
      <c r="AD23" s="136">
        <f>IF(OR(DataGrowthRates!AC23=0,DataGrowthRates!AD23=0),"",DataGrowthRates!AD23-DataGrowthRates!AC23)</f>
        <v>0</v>
      </c>
      <c r="AE23" s="136">
        <f>IF(OR(DataGrowthRates!AD23=0,DataGrowthRates!AE23=0),"",DataGrowthRates!AE23-DataGrowthRates!AD23)</f>
        <v>-5.6891366767595173</v>
      </c>
      <c r="AF23" s="136">
        <f>IF(OR(DataGrowthRates!AE23=0,DataGrowthRates!AF23=0),"",DataGrowthRates!AF23-DataGrowthRates!AE23)</f>
        <v>0</v>
      </c>
      <c r="AG23" s="136">
        <f>IF(OR(DataGrowthRates!AF23=0,DataGrowthRates!AG23=0),"",DataGrowthRates!AG23-DataGrowthRates!AF23)</f>
        <v>0</v>
      </c>
      <c r="AH23" s="136">
        <f>IF(OR(DataGrowthRates!AG23=0,DataGrowthRates!AH23=0),"",DataGrowthRates!AH23-DataGrowthRates!AG23)</f>
        <v>0</v>
      </c>
      <c r="AI23" s="136">
        <f>IF(OR(DataGrowthRates!AH23=0,DataGrowthRates!AI23=0),"",DataGrowthRates!AI23-DataGrowthRates!AH23)</f>
        <v>-117.99169605754287</v>
      </c>
      <c r="AJ23" s="136">
        <f>IF(OR(DataGrowthRates!AI23=0,DataGrowthRates!AJ23=0),"",DataGrowthRates!AJ23-DataGrowthRates!AI23)</f>
        <v>-0.23133915264770621</v>
      </c>
      <c r="AK23" s="136">
        <f>IF(OR(DataGrowthRates!AJ23=0,DataGrowthRates!AK23=0),"",DataGrowthRates!AK23-DataGrowthRates!AJ23)</f>
        <v>0</v>
      </c>
      <c r="AL23" s="136">
        <f>IF(OR(DataGrowthRates!AK23=0,DataGrowthRates!AL23=0),"",DataGrowthRates!AL23-DataGrowthRates!AK23)</f>
        <v>0</v>
      </c>
      <c r="AM23" s="136">
        <f>IF(OR(DataGrowthRates!AL23=0,DataGrowthRates!AM23=0),"",DataGrowthRates!AM23-DataGrowthRates!AL23)</f>
        <v>157.80080878606532</v>
      </c>
      <c r="AN23" s="136">
        <f>IF(OR(DataGrowthRates!AM23=0,DataGrowthRates!AN23=0),"",DataGrowthRates!AN23-DataGrowthRates!AM23)</f>
        <v>0.45893159039405873</v>
      </c>
      <c r="AO23" s="136">
        <f>IF(OR(DataGrowthRates!AN23=0,DataGrowthRates!AO23=0),"",DataGrowthRates!AO23-DataGrowthRates!AN23)</f>
        <v>0</v>
      </c>
      <c r="AP23" s="136">
        <f>IF(OR(DataGrowthRates!AO23=0,DataGrowthRates!AP23=0),"",DataGrowthRates!AP23-DataGrowthRates!AO23)</f>
        <v>0</v>
      </c>
      <c r="AQ23" s="136">
        <f>IF(OR(DataGrowthRates!AP23=0,DataGrowthRates!AQ23=0),"",DataGrowthRates!AQ23-DataGrowthRates!AP23)</f>
        <v>156.22013561981294</v>
      </c>
      <c r="AR23" s="136">
        <f>IF(OR(DataGrowthRates!AQ23=0,DataGrowthRates!AR23=0),"",DataGrowthRates!AR23-DataGrowthRates!AQ23)</f>
        <v>-8.9800746463879477E-2</v>
      </c>
      <c r="AS23" s="136">
        <f>IF(OR(DataGrowthRates!AR23=0,DataGrowthRates!AS23=0),"",DataGrowthRates!AS23-DataGrowthRates!AR23)</f>
        <v>0</v>
      </c>
      <c r="AT23" s="136">
        <f>IF(OR(DataGrowthRates!AS23=0,DataGrowthRates!AT23=0),"",DataGrowthRates!AT23-DataGrowthRates!AS23)</f>
        <v>0</v>
      </c>
      <c r="AU23" s="136">
        <f>IF(OR(DataGrowthRates!AT23=0,DataGrowthRates!AU23=0),"",DataGrowthRates!AU23-DataGrowthRates!AT23)</f>
        <v>0</v>
      </c>
      <c r="AV23" s="136">
        <f>IF(OR(DataGrowthRates!AU23=0,DataGrowthRates!AV23=0),"",DataGrowthRates!AV23-DataGrowthRates!AU23)</f>
        <v>0</v>
      </c>
      <c r="AW23" s="136">
        <f>IF(OR(DataGrowthRates!AV23=0,DataGrowthRates!AW23=0),"",DataGrowthRates!AW23-DataGrowthRates!AV23)</f>
        <v>0</v>
      </c>
      <c r="AX23" s="136">
        <f>IF(OR(DataGrowthRates!AW23=0,DataGrowthRates!AX23=0),"",DataGrowthRates!AX23-DataGrowthRates!AW23)</f>
        <v>0</v>
      </c>
      <c r="AY23" s="136">
        <f>IF(OR(DataGrowthRates!AX23=0,DataGrowthRates!AY23=0),"",DataGrowthRates!AY23-DataGrowthRates!AX23)</f>
        <v>-26.002389372079051</v>
      </c>
      <c r="AZ23" s="136">
        <f>IF(OR(DataGrowthRates!AY23=0,DataGrowthRates!AZ23=0),"",DataGrowthRates!AZ23-DataGrowthRates!AY23)</f>
        <v>0</v>
      </c>
      <c r="BA23" s="136">
        <f>IF(OR(DataGrowthRates!AZ23=0,DataGrowthRates!BA23=0),"",DataGrowthRates!BA23-DataGrowthRates!AZ23)</f>
        <v>0</v>
      </c>
      <c r="BB23" s="136">
        <f>IF(OR(DataGrowthRates!BA23=0,DataGrowthRates!BB23=0),"",DataGrowthRates!BB23-DataGrowthRates!BA23)</f>
        <v>0</v>
      </c>
      <c r="BC23" s="136">
        <f>IF(OR(DataGrowthRates!BB23=0,DataGrowthRates!BC23=0),"",DataGrowthRates!BC23-DataGrowthRates!BB23)</f>
        <v>0</v>
      </c>
      <c r="BD23" s="136">
        <f>IF(OR(DataGrowthRates!BC23=0,DataGrowthRates!BD23=0),"",DataGrowthRates!BD23-DataGrowthRates!BC23)</f>
        <v>0</v>
      </c>
      <c r="BE23" s="136">
        <f>IF(OR(DataGrowthRates!BD23=0,DataGrowthRates!BE23=0),"",DataGrowthRates!BE23-DataGrowthRates!BD23)</f>
        <v>0</v>
      </c>
      <c r="BF23" s="136">
        <f>IF(OR(DataGrowthRates!BE23=0,DataGrowthRates!BF23=0),"",DataGrowthRates!BF23-DataGrowthRates!BE23)</f>
        <v>0</v>
      </c>
      <c r="BG23" s="136">
        <f>IF(OR(DataGrowthRates!BF23=0,DataGrowthRates!BG23=0),"",DataGrowthRates!BG23-DataGrowthRates!BF23)</f>
        <v>0</v>
      </c>
      <c r="BH23" s="136">
        <f>IF(OR(DataGrowthRates!BG23=0,DataGrowthRates!BH23=0),"",DataGrowthRates!BH23-DataGrowthRates!BG23)</f>
        <v>0</v>
      </c>
      <c r="BI23" s="136">
        <f>IF(OR(DataGrowthRates!BH23=0,DataGrowthRates!BI23=0),"",DataGrowthRates!BI23-DataGrowthRates!BH23)</f>
        <v>0</v>
      </c>
      <c r="BJ23" s="136">
        <f>IF(OR(DataGrowthRates!BI23=0,DataGrowthRates!BJ23=0),"",DataGrowthRates!BJ23-DataGrowthRates!BI23)</f>
        <v>0</v>
      </c>
      <c r="BK23" s="136">
        <f>IF(OR(DataGrowthRates!BJ23=0,DataGrowthRates!BK23=0),"",DataGrowthRates!BK23-DataGrowthRates!BJ23)</f>
        <v>0</v>
      </c>
      <c r="BL23" s="136">
        <f>IF(OR(DataGrowthRates!BK23=0,DataGrowthRates!BL23=0),"",DataGrowthRates!BL23-DataGrowthRates!BK23)</f>
        <v>0</v>
      </c>
      <c r="BM23" s="136">
        <f>IF(OR(DataGrowthRates!BL23=0,DataGrowthRates!BM23=0),"",DataGrowthRates!BM23-DataGrowthRates!BL23)</f>
        <v>0</v>
      </c>
      <c r="BN23" s="136">
        <f>IF(OR(DataGrowthRates!BM23=0,DataGrowthRates!BN23=0),"",DataGrowthRates!BN23-DataGrowthRates!BM23)</f>
        <v>-1.3619795747217722E-2</v>
      </c>
      <c r="BO23" s="136">
        <f>IF(OR(DataGrowthRates!BN23=0,DataGrowthRates!BO23=0),"",DataGrowthRates!BO23-DataGrowthRates!BN23)</f>
        <v>63.419999999998254</v>
      </c>
      <c r="BP23" s="136">
        <f>IF(OR(DataGrowthRates!BO23=0,DataGrowthRates!BP23=0),"",DataGrowthRates!BP23-DataGrowthRates!BO23)</f>
        <v>-30.360000000000582</v>
      </c>
      <c r="BQ23" s="136">
        <f>IF(OR(DataGrowthRates!BP23=0,DataGrowthRates!BQ23=0),"",DataGrowthRates!BQ23-DataGrowthRates!BP23)</f>
        <v>0</v>
      </c>
      <c r="BR23" s="136">
        <f>IF(OR(DataGrowthRates!BQ23=0,DataGrowthRates!BR23=0),"",DataGrowthRates!BR23-DataGrowthRates!BQ23)</f>
        <v>0</v>
      </c>
      <c r="BS23" s="136">
        <f>IF(OR(DataGrowthRates!BR23=0,DataGrowthRates!BS23=0),"",DataGrowthRates!BS23-DataGrowthRates!BR23)</f>
        <v>0</v>
      </c>
      <c r="BT23" s="136">
        <f>IF(OR(DataGrowthRates!BS23=0,DataGrowthRates!BT23=0),"",DataGrowthRates!BT23-DataGrowthRates!BS23)</f>
        <v>0</v>
      </c>
      <c r="BU23" s="136">
        <f>IF(OR(DataGrowthRates!BT23=0,DataGrowthRates!BU23=0),"",DataGrowthRates!BU23-DataGrowthRates!BT23)</f>
        <v>0</v>
      </c>
      <c r="BV23" s="136">
        <f>IF(OR(DataGrowthRates!BU23=0,DataGrowthRates!BV23=0),"",DataGrowthRates!BV23-DataGrowthRates!BU23)</f>
        <v>0</v>
      </c>
      <c r="BW23" s="136">
        <f>IF(OR(DataGrowthRates!BV23=0,DataGrowthRates!BW23=0),"",DataGrowthRates!BW23-DataGrowthRates!BV23)</f>
        <v>-2.0900000000037835</v>
      </c>
      <c r="BX23" s="136">
        <f>IF(OR(DataGrowthRates!BW23=0,DataGrowthRates!BX23=0),"",DataGrowthRates!BX23-DataGrowthRates!BW23)</f>
        <v>0</v>
      </c>
      <c r="BY23" s="136">
        <f>IF(OR(DataGrowthRates!BX23=0,DataGrowthRates!BY23=0),"",DataGrowthRates!BY23-DataGrowthRates!BX23)</f>
        <v>0</v>
      </c>
      <c r="BZ23" s="136">
        <f>IF(OR(DataGrowthRates!BY23=0,DataGrowthRates!BZ23=0),"",DataGrowthRates!BZ23-DataGrowthRates!BY23)</f>
        <v>0</v>
      </c>
      <c r="CA23" s="136">
        <f>IF(OR(DataGrowthRates!BZ23=0,DataGrowthRates!CA23=0),"",DataGrowthRates!CA23-DataGrowthRates!BZ23)</f>
        <v>0</v>
      </c>
      <c r="CB23" s="136">
        <f>IF(OR(DataGrowthRates!CA23=0,DataGrowthRates!CB23=0),"",DataGrowthRates!CB23-DataGrowthRates!CA23)</f>
        <v>0</v>
      </c>
      <c r="CC23" s="136">
        <f>IF(OR(DataGrowthRates!CB23=0,DataGrowthRates!CC23=0),"",DataGrowthRates!CC23-DataGrowthRates!CB23)</f>
        <v>0</v>
      </c>
      <c r="CD23" s="136">
        <f>IF(OR(DataGrowthRates!CC23=0,DataGrowthRates!CD23=0),"",DataGrowthRates!CD23-DataGrowthRates!CC23)</f>
        <v>0</v>
      </c>
      <c r="CE23" s="136">
        <f>IF(OR(DataGrowthRates!CD23=0,DataGrowthRates!CE23=0),"",DataGrowthRates!CE23-DataGrowthRates!CD23)</f>
        <v>0</v>
      </c>
      <c r="CF23" s="136">
        <f>IF(OR(DataGrowthRates!CE23=0,DataGrowthRates!CF23=0),"",DataGrowthRates!CF23-DataGrowthRates!CE23)</f>
        <v>0</v>
      </c>
      <c r="CG23" s="136">
        <f>IF(OR(DataGrowthRates!CF23=0,DataGrowthRates!CG23=0),"",DataGrowthRates!CG23-DataGrowthRates!CF23)</f>
        <v>0</v>
      </c>
      <c r="CH23" s="136" t="str">
        <f>IF(OR(DataGrowthRates!CG23=0,DataGrowthRates!CH23=0),"",DataGrowthRates!CH23-DataGrowthRates!CG23)</f>
        <v/>
      </c>
    </row>
    <row r="24" spans="1:86" x14ac:dyDescent="0.3">
      <c r="A24" s="64" t="s">
        <v>4</v>
      </c>
      <c r="B24" s="69"/>
      <c r="C24" s="87"/>
      <c r="D24" s="137" t="str">
        <f>IF(OR(DataGrowthRates!C24=0,DataGrowthRates!D24=0),"",DataGrowthRates!D24-DataGrowthRates!C24)</f>
        <v/>
      </c>
      <c r="E24" s="137" t="str">
        <f>IF(OR(DataGrowthRates!D24=0,DataGrowthRates!E24=0),"",DataGrowthRates!E24-DataGrowthRates!D24)</f>
        <v/>
      </c>
      <c r="F24" s="137" t="str">
        <f>IF(OR(DataGrowthRates!E24=0,DataGrowthRates!F24=0),"",DataGrowthRates!F24-DataGrowthRates!E24)</f>
        <v/>
      </c>
      <c r="G24" s="137" t="str">
        <f>IF(OR(DataGrowthRates!F24=0,DataGrowthRates!G24=0),"",DataGrowthRates!G24-DataGrowthRates!F24)</f>
        <v/>
      </c>
      <c r="H24" s="137" t="str">
        <f>IF(OR(DataGrowthRates!G24=0,DataGrowthRates!H24=0),"",DataGrowthRates!H24-DataGrowthRates!G24)</f>
        <v/>
      </c>
      <c r="I24" s="137" t="str">
        <f>IF(OR(DataGrowthRates!H24=0,DataGrowthRates!I24=0),"",DataGrowthRates!I24-DataGrowthRates!H24)</f>
        <v/>
      </c>
      <c r="J24" s="137" t="str">
        <f>IF(OR(DataGrowthRates!I24=0,DataGrowthRates!J24=0),"",DataGrowthRates!J24-DataGrowthRates!I24)</f>
        <v/>
      </c>
      <c r="K24" s="137" t="str">
        <f>IF(OR(DataGrowthRates!J24=0,DataGrowthRates!K24=0),"",DataGrowthRates!K24-DataGrowthRates!J24)</f>
        <v/>
      </c>
      <c r="L24" s="137" t="str">
        <f>IF(OR(DataGrowthRates!K24=0,DataGrowthRates!L24=0),"",DataGrowthRates!L24-DataGrowthRates!K24)</f>
        <v/>
      </c>
      <c r="M24" s="137" t="str">
        <f>IF(OR(DataGrowthRates!L24=0,DataGrowthRates!M24=0),"",DataGrowthRates!M24-DataGrowthRates!L24)</f>
        <v/>
      </c>
      <c r="N24" s="137" t="str">
        <f>IF(OR(DataGrowthRates!M24=0,DataGrowthRates!N24=0),"",DataGrowthRates!N24-DataGrowthRates!M24)</f>
        <v/>
      </c>
      <c r="O24" s="137" t="str">
        <f>IF(OR(DataGrowthRates!N24=0,DataGrowthRates!O24=0),"",DataGrowthRates!O24-DataGrowthRates!N24)</f>
        <v/>
      </c>
      <c r="P24" s="137" t="str">
        <f>IF(OR(DataGrowthRates!O24=0,DataGrowthRates!P24=0),"",DataGrowthRates!P24-DataGrowthRates!O24)</f>
        <v/>
      </c>
      <c r="Q24" s="137" t="str">
        <f>IF(OR(DataGrowthRates!P24=0,DataGrowthRates!Q24=0),"",DataGrowthRates!Q24-DataGrowthRates!P24)</f>
        <v/>
      </c>
      <c r="R24" s="137" t="str">
        <f>IF(OR(DataGrowthRates!Q24=0,DataGrowthRates!R24=0),"",DataGrowthRates!R24-DataGrowthRates!Q24)</f>
        <v/>
      </c>
      <c r="S24" s="137">
        <f>IF(OR(DataGrowthRates!R24=0,DataGrowthRates!S24=0),"",DataGrowthRates!S24-DataGrowthRates!R24)</f>
        <v>142.34566774102859</v>
      </c>
      <c r="T24" s="137">
        <f>IF(OR(DataGrowthRates!S24=0,DataGrowthRates!T24=0),"",DataGrowthRates!T24-DataGrowthRates!S24)</f>
        <v>61.562930007603427</v>
      </c>
      <c r="U24" s="137">
        <f>IF(OR(DataGrowthRates!T24=0,DataGrowthRates!U24=0),"",DataGrowthRates!U24-DataGrowthRates!T24)</f>
        <v>0</v>
      </c>
      <c r="V24" s="137">
        <f>IF(OR(DataGrowthRates!U24=0,DataGrowthRates!V24=0),"",DataGrowthRates!V24-DataGrowthRates!U24)</f>
        <v>0</v>
      </c>
      <c r="W24" s="137">
        <f>IF(OR(DataGrowthRates!V24=0,DataGrowthRates!W24=0),"",DataGrowthRates!W24-DataGrowthRates!V24)</f>
        <v>100.61222062207526</v>
      </c>
      <c r="X24" s="137">
        <f>IF(OR(DataGrowthRates!W24=0,DataGrowthRates!X24=0),"",DataGrowthRates!X24-DataGrowthRates!W24)</f>
        <v>-65.739773617744504</v>
      </c>
      <c r="Y24" s="137">
        <f>IF(OR(DataGrowthRates!X24=0,DataGrowthRates!Y24=0),"",DataGrowthRates!Y24-DataGrowthRates!X24)</f>
        <v>0</v>
      </c>
      <c r="Z24" s="137">
        <f>IF(OR(DataGrowthRates!Y24=0,DataGrowthRates!Z24=0),"",DataGrowthRates!Z24-DataGrowthRates!Y24)</f>
        <v>0</v>
      </c>
      <c r="AA24" s="137">
        <f>IF(OR(DataGrowthRates!Z24=0,DataGrowthRates!AA24=0),"",DataGrowthRates!AA24-DataGrowthRates!Z24)</f>
        <v>142.02428480536764</v>
      </c>
      <c r="AB24" s="137">
        <f>IF(OR(DataGrowthRates!AA24=0,DataGrowthRates!AB24=0),"",DataGrowthRates!AB24-DataGrowthRates!AA24)</f>
        <v>38.712380596021831</v>
      </c>
      <c r="AC24" s="137">
        <f>IF(OR(DataGrowthRates!AB24=0,DataGrowthRates!AC24=0),"",DataGrowthRates!AC24-DataGrowthRates!AB24)</f>
        <v>0</v>
      </c>
      <c r="AD24" s="137">
        <f>IF(OR(DataGrowthRates!AC24=0,DataGrowthRates!AD24=0),"",DataGrowthRates!AD24-DataGrowthRates!AC24)</f>
        <v>0</v>
      </c>
      <c r="AE24" s="137">
        <f>IF(OR(DataGrowthRates!AD24=0,DataGrowthRates!AE24=0),"",DataGrowthRates!AE24-DataGrowthRates!AD24)</f>
        <v>-20.140190936297586</v>
      </c>
      <c r="AF24" s="137">
        <f>IF(OR(DataGrowthRates!AE24=0,DataGrowthRates!AF24=0),"",DataGrowthRates!AF24-DataGrowthRates!AE24)</f>
        <v>0</v>
      </c>
      <c r="AG24" s="137">
        <f>IF(OR(DataGrowthRates!AF24=0,DataGrowthRates!AG24=0),"",DataGrowthRates!AG24-DataGrowthRates!AF24)</f>
        <v>0</v>
      </c>
      <c r="AH24" s="137">
        <f>IF(OR(DataGrowthRates!AG24=0,DataGrowthRates!AH24=0),"",DataGrowthRates!AH24-DataGrowthRates!AG24)</f>
        <v>0</v>
      </c>
      <c r="AI24" s="137">
        <f>IF(OR(DataGrowthRates!AH24=0,DataGrowthRates!AI24=0),"",DataGrowthRates!AI24-DataGrowthRates!AH24)</f>
        <v>-584.30082604216295</v>
      </c>
      <c r="AJ24" s="137">
        <f>IF(OR(DataGrowthRates!AI24=0,DataGrowthRates!AJ24=0),"",DataGrowthRates!AJ24-DataGrowthRates!AI24)</f>
        <v>-0.30829923869896447</v>
      </c>
      <c r="AK24" s="137">
        <f>IF(OR(DataGrowthRates!AJ24=0,DataGrowthRates!AK24=0),"",DataGrowthRates!AK24-DataGrowthRates!AJ24)</f>
        <v>0</v>
      </c>
      <c r="AL24" s="137">
        <f>IF(OR(DataGrowthRates!AK24=0,DataGrowthRates!AL24=0),"",DataGrowthRates!AL24-DataGrowthRates!AK24)</f>
        <v>0</v>
      </c>
      <c r="AM24" s="137">
        <f>IF(OR(DataGrowthRates!AL24=0,DataGrowthRates!AM24=0),"",DataGrowthRates!AM24-DataGrowthRates!AL24)</f>
        <v>164.70594151214027</v>
      </c>
      <c r="AN24" s="137">
        <f>IF(OR(DataGrowthRates!AM24=0,DataGrowthRates!AN24=0),"",DataGrowthRates!AN24-DataGrowthRates!AM24)</f>
        <v>0.39471417011372978</v>
      </c>
      <c r="AO24" s="137">
        <f>IF(OR(DataGrowthRates!AN24=0,DataGrowthRates!AO24=0),"",DataGrowthRates!AO24-DataGrowthRates!AN24)</f>
        <v>0</v>
      </c>
      <c r="AP24" s="137">
        <f>IF(OR(DataGrowthRates!AO24=0,DataGrowthRates!AP24=0),"",DataGrowthRates!AP24-DataGrowthRates!AO24)</f>
        <v>0</v>
      </c>
      <c r="AQ24" s="137">
        <f>IF(OR(DataGrowthRates!AP24=0,DataGrowthRates!AQ24=0),"",DataGrowthRates!AQ24-DataGrowthRates!AP24)</f>
        <v>170.96430880916887</v>
      </c>
      <c r="AR24" s="137">
        <f>IF(OR(DataGrowthRates!AQ24=0,DataGrowthRates!AR24=0),"",DataGrowthRates!AR24-DataGrowthRates!AQ24)</f>
        <v>-0.14263723272597417</v>
      </c>
      <c r="AS24" s="137">
        <f>IF(OR(DataGrowthRates!AR24=0,DataGrowthRates!AS24=0),"",DataGrowthRates!AS24-DataGrowthRates!AR24)</f>
        <v>0</v>
      </c>
      <c r="AT24" s="137">
        <f>IF(OR(DataGrowthRates!AS24=0,DataGrowthRates!AT24=0),"",DataGrowthRates!AT24-DataGrowthRates!AS24)</f>
        <v>0</v>
      </c>
      <c r="AU24" s="137">
        <f>IF(OR(DataGrowthRates!AT24=0,DataGrowthRates!AU24=0),"",DataGrowthRates!AU24-DataGrowthRates!AT24)</f>
        <v>0</v>
      </c>
      <c r="AV24" s="137">
        <f>IF(OR(DataGrowthRates!AU24=0,DataGrowthRates!AV24=0),"",DataGrowthRates!AV24-DataGrowthRates!AU24)</f>
        <v>0</v>
      </c>
      <c r="AW24" s="137">
        <f>IF(OR(DataGrowthRates!AV24=0,DataGrowthRates!AW24=0),"",DataGrowthRates!AW24-DataGrowthRates!AV24)</f>
        <v>0</v>
      </c>
      <c r="AX24" s="137">
        <f>IF(OR(DataGrowthRates!AW24=0,DataGrowthRates!AX24=0),"",DataGrowthRates!AX24-DataGrowthRates!AW24)</f>
        <v>0</v>
      </c>
      <c r="AY24" s="137">
        <f>IF(OR(DataGrowthRates!AX24=0,DataGrowthRates!AY24=0),"",DataGrowthRates!AY24-DataGrowthRates!AX24)</f>
        <v>-12.674720062706911</v>
      </c>
      <c r="AZ24" s="137">
        <f>IF(OR(DataGrowthRates!AY24=0,DataGrowthRates!AZ24=0),"",DataGrowthRates!AZ24-DataGrowthRates!AY24)</f>
        <v>0</v>
      </c>
      <c r="BA24" s="137">
        <f>IF(OR(DataGrowthRates!AZ24=0,DataGrowthRates!BA24=0),"",DataGrowthRates!BA24-DataGrowthRates!AZ24)</f>
        <v>0</v>
      </c>
      <c r="BB24" s="137">
        <f>IF(OR(DataGrowthRates!BA24=0,DataGrowthRates!BB24=0),"",DataGrowthRates!BB24-DataGrowthRates!BA24)</f>
        <v>0</v>
      </c>
      <c r="BC24" s="137">
        <f>IF(OR(DataGrowthRates!BB24=0,DataGrowthRates!BC24=0),"",DataGrowthRates!BC24-DataGrowthRates!BB24)</f>
        <v>0</v>
      </c>
      <c r="BD24" s="137">
        <f>IF(OR(DataGrowthRates!BC24=0,DataGrowthRates!BD24=0),"",DataGrowthRates!BD24-DataGrowthRates!BC24)</f>
        <v>0</v>
      </c>
      <c r="BE24" s="137">
        <f>IF(OR(DataGrowthRates!BD24=0,DataGrowthRates!BE24=0),"",DataGrowthRates!BE24-DataGrowthRates!BD24)</f>
        <v>0</v>
      </c>
      <c r="BF24" s="137">
        <f>IF(OR(DataGrowthRates!BE24=0,DataGrowthRates!BF24=0),"",DataGrowthRates!BF24-DataGrowthRates!BE24)</f>
        <v>0</v>
      </c>
      <c r="BG24" s="137">
        <f>IF(OR(DataGrowthRates!BF24=0,DataGrowthRates!BG24=0),"",DataGrowthRates!BG24-DataGrowthRates!BF24)</f>
        <v>0</v>
      </c>
      <c r="BH24" s="137">
        <f>IF(OR(DataGrowthRates!BG24=0,DataGrowthRates!BH24=0),"",DataGrowthRates!BH24-DataGrowthRates!BG24)</f>
        <v>0</v>
      </c>
      <c r="BI24" s="137">
        <f>IF(OR(DataGrowthRates!BH24=0,DataGrowthRates!BI24=0),"",DataGrowthRates!BI24-DataGrowthRates!BH24)</f>
        <v>0</v>
      </c>
      <c r="BJ24" s="137">
        <f>IF(OR(DataGrowthRates!BI24=0,DataGrowthRates!BJ24=0),"",DataGrowthRates!BJ24-DataGrowthRates!BI24)</f>
        <v>0</v>
      </c>
      <c r="BK24" s="137">
        <f>IF(OR(DataGrowthRates!BJ24=0,DataGrowthRates!BK24=0),"",DataGrowthRates!BK24-DataGrowthRates!BJ24)</f>
        <v>0</v>
      </c>
      <c r="BL24" s="137">
        <f>IF(OR(DataGrowthRates!BK24=0,DataGrowthRates!BL24=0),"",DataGrowthRates!BL24-DataGrowthRates!BK24)</f>
        <v>0</v>
      </c>
      <c r="BM24" s="137">
        <f>IF(OR(DataGrowthRates!BL24=0,DataGrowthRates!BM24=0),"",DataGrowthRates!BM24-DataGrowthRates!BL24)</f>
        <v>0</v>
      </c>
      <c r="BN24" s="137">
        <f>IF(OR(DataGrowthRates!BM24=0,DataGrowthRates!BN24=0),"",DataGrowthRates!BN24-DataGrowthRates!BM24)</f>
        <v>1.2693887882051058E-2</v>
      </c>
      <c r="BO24" s="137">
        <f>IF(OR(DataGrowthRates!BN24=0,DataGrowthRates!BO24=0),"",DataGrowthRates!BO24-DataGrowthRates!BN24)</f>
        <v>54.669999999998254</v>
      </c>
      <c r="BP24" s="137">
        <f>IF(OR(DataGrowthRates!BO24=0,DataGrowthRates!BP24=0),"",DataGrowthRates!BP24-DataGrowthRates!BO24)</f>
        <v>-40.789999999993597</v>
      </c>
      <c r="BQ24" s="137">
        <f>IF(OR(DataGrowthRates!BP24=0,DataGrowthRates!BQ24=0),"",DataGrowthRates!BQ24-DataGrowthRates!BP24)</f>
        <v>0</v>
      </c>
      <c r="BR24" s="137">
        <f>IF(OR(DataGrowthRates!BQ24=0,DataGrowthRates!BR24=0),"",DataGrowthRates!BR24-DataGrowthRates!BQ24)</f>
        <v>0</v>
      </c>
      <c r="BS24" s="137">
        <f>IF(OR(DataGrowthRates!BR24=0,DataGrowthRates!BS24=0),"",DataGrowthRates!BS24-DataGrowthRates!BR24)</f>
        <v>0</v>
      </c>
      <c r="BT24" s="137">
        <f>IF(OR(DataGrowthRates!BS24=0,DataGrowthRates!BT24=0),"",DataGrowthRates!BT24-DataGrowthRates!BS24)</f>
        <v>0</v>
      </c>
      <c r="BU24" s="137">
        <f>IF(OR(DataGrowthRates!BT24=0,DataGrowthRates!BU24=0),"",DataGrowthRates!BU24-DataGrowthRates!BT24)</f>
        <v>0</v>
      </c>
      <c r="BV24" s="137">
        <f>IF(OR(DataGrowthRates!BU24=0,DataGrowthRates!BV24=0),"",DataGrowthRates!BV24-DataGrowthRates!BU24)</f>
        <v>0</v>
      </c>
      <c r="BW24" s="137">
        <f>IF(OR(DataGrowthRates!BV24=0,DataGrowthRates!BW24=0),"",DataGrowthRates!BW24-DataGrowthRates!BV24)</f>
        <v>-3.1200000000026193</v>
      </c>
      <c r="BX24" s="137">
        <f>IF(OR(DataGrowthRates!BW24=0,DataGrowthRates!BX24=0),"",DataGrowthRates!BX24-DataGrowthRates!BW24)</f>
        <v>0</v>
      </c>
      <c r="BY24" s="137">
        <f>IF(OR(DataGrowthRates!BX24=0,DataGrowthRates!BY24=0),"",DataGrowthRates!BY24-DataGrowthRates!BX24)</f>
        <v>0</v>
      </c>
      <c r="BZ24" s="137">
        <f>IF(OR(DataGrowthRates!BY24=0,DataGrowthRates!BZ24=0),"",DataGrowthRates!BZ24-DataGrowthRates!BY24)</f>
        <v>0</v>
      </c>
      <c r="CA24" s="137">
        <f>IF(OR(DataGrowthRates!BZ24=0,DataGrowthRates!CA24=0),"",DataGrowthRates!CA24-DataGrowthRates!BZ24)</f>
        <v>0</v>
      </c>
      <c r="CB24" s="137">
        <f>IF(OR(DataGrowthRates!CA24=0,DataGrowthRates!CB24=0),"",DataGrowthRates!CB24-DataGrowthRates!CA24)</f>
        <v>0</v>
      </c>
      <c r="CC24" s="137">
        <f>IF(OR(DataGrowthRates!CB24=0,DataGrowthRates!CC24=0),"",DataGrowthRates!CC24-DataGrowthRates!CB24)</f>
        <v>0</v>
      </c>
      <c r="CD24" s="137">
        <f>IF(OR(DataGrowthRates!CC24=0,DataGrowthRates!CD24=0),"",DataGrowthRates!CD24-DataGrowthRates!CC24)</f>
        <v>0</v>
      </c>
      <c r="CE24" s="137">
        <f>IF(OR(DataGrowthRates!CD24=0,DataGrowthRates!CE24=0),"",DataGrowthRates!CE24-DataGrowthRates!CD24)</f>
        <v>0</v>
      </c>
      <c r="CF24" s="137">
        <f>IF(OR(DataGrowthRates!CE24=0,DataGrowthRates!CF24=0),"",DataGrowthRates!CF24-DataGrowthRates!CE24)</f>
        <v>0</v>
      </c>
      <c r="CG24" s="137">
        <f>IF(OR(DataGrowthRates!CF24=0,DataGrowthRates!CG24=0),"",DataGrowthRates!CG24-DataGrowthRates!CF24)</f>
        <v>0</v>
      </c>
      <c r="CH24" s="137" t="str">
        <f>IF(OR(DataGrowthRates!CG24=0,DataGrowthRates!CH24=0),"",DataGrowthRates!CH24-DataGrowthRates!CG24)</f>
        <v/>
      </c>
    </row>
    <row r="25" spans="1:86" x14ac:dyDescent="0.3">
      <c r="A25" s="65" t="s">
        <v>5</v>
      </c>
      <c r="B25" s="67"/>
      <c r="C25" s="86"/>
      <c r="D25" s="135" t="str">
        <f>IF(OR(DataGrowthRates!C25=0,DataGrowthRates!D25=0),"",DataGrowthRates!D25-DataGrowthRates!C25)</f>
        <v/>
      </c>
      <c r="E25" s="135" t="str">
        <f>IF(OR(DataGrowthRates!D25=0,DataGrowthRates!E25=0),"",DataGrowthRates!E25-DataGrowthRates!D25)</f>
        <v/>
      </c>
      <c r="F25" s="135" t="str">
        <f>IF(OR(DataGrowthRates!E25=0,DataGrowthRates!F25=0),"",DataGrowthRates!F25-DataGrowthRates!E25)</f>
        <v/>
      </c>
      <c r="G25" s="135" t="str">
        <f>IF(OR(DataGrowthRates!F25=0,DataGrowthRates!G25=0),"",DataGrowthRates!G25-DataGrowthRates!F25)</f>
        <v/>
      </c>
      <c r="H25" s="135" t="str">
        <f>IF(OR(DataGrowthRates!G25=0,DataGrowthRates!H25=0),"",DataGrowthRates!H25-DataGrowthRates!G25)</f>
        <v/>
      </c>
      <c r="I25" s="135" t="str">
        <f>IF(OR(DataGrowthRates!H25=0,DataGrowthRates!I25=0),"",DataGrowthRates!I25-DataGrowthRates!H25)</f>
        <v/>
      </c>
      <c r="J25" s="135" t="str">
        <f>IF(OR(DataGrowthRates!I25=0,DataGrowthRates!J25=0),"",DataGrowthRates!J25-DataGrowthRates!I25)</f>
        <v/>
      </c>
      <c r="K25" s="135" t="str">
        <f>IF(OR(DataGrowthRates!J25=0,DataGrowthRates!K25=0),"",DataGrowthRates!K25-DataGrowthRates!J25)</f>
        <v/>
      </c>
      <c r="L25" s="135" t="str">
        <f>IF(OR(DataGrowthRates!K25=0,DataGrowthRates!L25=0),"",DataGrowthRates!L25-DataGrowthRates!K25)</f>
        <v/>
      </c>
      <c r="M25" s="135" t="str">
        <f>IF(OR(DataGrowthRates!L25=0,DataGrowthRates!M25=0),"",DataGrowthRates!M25-DataGrowthRates!L25)</f>
        <v/>
      </c>
      <c r="N25" s="135" t="str">
        <f>IF(OR(DataGrowthRates!M25=0,DataGrowthRates!N25=0),"",DataGrowthRates!N25-DataGrowthRates!M25)</f>
        <v/>
      </c>
      <c r="O25" s="135" t="str">
        <f>IF(OR(DataGrowthRates!N25=0,DataGrowthRates!O25=0),"",DataGrowthRates!O25-DataGrowthRates!N25)</f>
        <v/>
      </c>
      <c r="P25" s="135" t="str">
        <f>IF(OR(DataGrowthRates!O25=0,DataGrowthRates!P25=0),"",DataGrowthRates!P25-DataGrowthRates!O25)</f>
        <v/>
      </c>
      <c r="Q25" s="135" t="str">
        <f>IF(OR(DataGrowthRates!P25=0,DataGrowthRates!Q25=0),"",DataGrowthRates!Q25-DataGrowthRates!P25)</f>
        <v/>
      </c>
      <c r="R25" s="135" t="str">
        <f>IF(OR(DataGrowthRates!Q25=0,DataGrowthRates!R25=0),"",DataGrowthRates!R25-DataGrowthRates!Q25)</f>
        <v/>
      </c>
      <c r="S25" s="135" t="str">
        <f>IF(OR(DataGrowthRates!R25=0,DataGrowthRates!S25=0),"",DataGrowthRates!S25-DataGrowthRates!R25)</f>
        <v/>
      </c>
      <c r="T25" s="135">
        <f>IF(OR(DataGrowthRates!S25=0,DataGrowthRates!T25=0),"",DataGrowthRates!T25-DataGrowthRates!S25)</f>
        <v>-38.24488831882627</v>
      </c>
      <c r="U25" s="135">
        <f>IF(OR(DataGrowthRates!T25=0,DataGrowthRates!U25=0),"",DataGrowthRates!U25-DataGrowthRates!T25)</f>
        <v>81.049411192354455</v>
      </c>
      <c r="V25" s="135">
        <f>IF(OR(DataGrowthRates!U25=0,DataGrowthRates!V25=0),"",DataGrowthRates!V25-DataGrowthRates!U25)</f>
        <v>93.628473414617474</v>
      </c>
      <c r="W25" s="135">
        <f>IF(OR(DataGrowthRates!V25=0,DataGrowthRates!W25=0),"",DataGrowthRates!W25-DataGrowthRates!V25)</f>
        <v>40.02673289852828</v>
      </c>
      <c r="X25" s="135">
        <f>IF(OR(DataGrowthRates!W25=0,DataGrowthRates!X25=0),"",DataGrowthRates!X25-DataGrowthRates!W25)</f>
        <v>6.8127183976466767</v>
      </c>
      <c r="Y25" s="135">
        <f>IF(OR(DataGrowthRates!X25=0,DataGrowthRates!Y25=0),"",DataGrowthRates!Y25-DataGrowthRates!X25)</f>
        <v>0</v>
      </c>
      <c r="Z25" s="135">
        <f>IF(OR(DataGrowthRates!Y25=0,DataGrowthRates!Z25=0),"",DataGrowthRates!Z25-DataGrowthRates!Y25)</f>
        <v>0.25390691836219048</v>
      </c>
      <c r="AA25" s="135">
        <f>IF(OR(DataGrowthRates!Z25=0,DataGrowthRates!AA25=0),"",DataGrowthRates!AA25-DataGrowthRates!Z25)</f>
        <v>184.68652047075011</v>
      </c>
      <c r="AB25" s="135">
        <f>IF(OR(DataGrowthRates!AA25=0,DataGrowthRates!AB25=0),"",DataGrowthRates!AB25-DataGrowthRates!AA25)</f>
        <v>-37.826787721976871</v>
      </c>
      <c r="AC25" s="135">
        <f>IF(OR(DataGrowthRates!AB25=0,DataGrowthRates!AC25=0),"",DataGrowthRates!AC25-DataGrowthRates!AB25)</f>
        <v>0</v>
      </c>
      <c r="AD25" s="135">
        <f>IF(OR(DataGrowthRates!AC25=0,DataGrowthRates!AD25=0),"",DataGrowthRates!AD25-DataGrowthRates!AC25)</f>
        <v>0</v>
      </c>
      <c r="AE25" s="135">
        <f>IF(OR(DataGrowthRates!AD25=0,DataGrowthRates!AE25=0),"",DataGrowthRates!AE25-DataGrowthRates!AD25)</f>
        <v>-337.15860677199817</v>
      </c>
      <c r="AF25" s="135">
        <f>IF(OR(DataGrowthRates!AE25=0,DataGrowthRates!AF25=0),"",DataGrowthRates!AF25-DataGrowthRates!AE25)</f>
        <v>0</v>
      </c>
      <c r="AG25" s="135">
        <f>IF(OR(DataGrowthRates!AF25=0,DataGrowthRates!AG25=0),"",DataGrowthRates!AG25-DataGrowthRates!AF25)</f>
        <v>0</v>
      </c>
      <c r="AH25" s="135">
        <f>IF(OR(DataGrowthRates!AG25=0,DataGrowthRates!AH25=0),"",DataGrowthRates!AH25-DataGrowthRates!AG25)</f>
        <v>0</v>
      </c>
      <c r="AI25" s="135">
        <f>IF(OR(DataGrowthRates!AH25=0,DataGrowthRates!AI25=0),"",DataGrowthRates!AI25-DataGrowthRates!AH25)</f>
        <v>-273.08143992847909</v>
      </c>
      <c r="AJ25" s="135">
        <f>IF(OR(DataGrowthRates!AI25=0,DataGrowthRates!AJ25=0),"",DataGrowthRates!AJ25-DataGrowthRates!AI25)</f>
        <v>-1.4423229875101242</v>
      </c>
      <c r="AK25" s="135">
        <f>IF(OR(DataGrowthRates!AJ25=0,DataGrowthRates!AK25=0),"",DataGrowthRates!AK25-DataGrowthRates!AJ25)</f>
        <v>0</v>
      </c>
      <c r="AL25" s="135">
        <f>IF(OR(DataGrowthRates!AK25=0,DataGrowthRates!AL25=0),"",DataGrowthRates!AL25-DataGrowthRates!AK25)</f>
        <v>0</v>
      </c>
      <c r="AM25" s="135">
        <f>IF(OR(DataGrowthRates!AL25=0,DataGrowthRates!AM25=0),"",DataGrowthRates!AM25-DataGrowthRates!AL25)</f>
        <v>135.41815335375577</v>
      </c>
      <c r="AN25" s="135">
        <f>IF(OR(DataGrowthRates!AM25=0,DataGrowthRates!AN25=0),"",DataGrowthRates!AN25-DataGrowthRates!AM25)</f>
        <v>17.848824343716842</v>
      </c>
      <c r="AO25" s="135">
        <f>IF(OR(DataGrowthRates!AN25=0,DataGrowthRates!AO25=0),"",DataGrowthRates!AO25-DataGrowthRates!AN25)</f>
        <v>0</v>
      </c>
      <c r="AP25" s="135">
        <f>IF(OR(DataGrowthRates!AO25=0,DataGrowthRates!AP25=0),"",DataGrowthRates!AP25-DataGrowthRates!AO25)</f>
        <v>0</v>
      </c>
      <c r="AQ25" s="135">
        <f>IF(OR(DataGrowthRates!AP25=0,DataGrowthRates!AQ25=0),"",DataGrowthRates!AQ25-DataGrowthRates!AP25)</f>
        <v>268.04257042608515</v>
      </c>
      <c r="AR25" s="135">
        <f>IF(OR(DataGrowthRates!AQ25=0,DataGrowthRates!AR25=0),"",DataGrowthRates!AR25-DataGrowthRates!AQ25)</f>
        <v>-1.1620835706708021E-2</v>
      </c>
      <c r="AS25" s="135">
        <f>IF(OR(DataGrowthRates!AR25=0,DataGrowthRates!AS25=0),"",DataGrowthRates!AS25-DataGrowthRates!AR25)</f>
        <v>0</v>
      </c>
      <c r="AT25" s="135">
        <f>IF(OR(DataGrowthRates!AS25=0,DataGrowthRates!AT25=0),"",DataGrowthRates!AT25-DataGrowthRates!AS25)</f>
        <v>0</v>
      </c>
      <c r="AU25" s="135">
        <f>IF(OR(DataGrowthRates!AT25=0,DataGrowthRates!AU25=0),"",DataGrowthRates!AU25-DataGrowthRates!AT25)</f>
        <v>0</v>
      </c>
      <c r="AV25" s="135">
        <f>IF(OR(DataGrowthRates!AU25=0,DataGrowthRates!AV25=0),"",DataGrowthRates!AV25-DataGrowthRates!AU25)</f>
        <v>0</v>
      </c>
      <c r="AW25" s="135">
        <f>IF(OR(DataGrowthRates!AV25=0,DataGrowthRates!AW25=0),"",DataGrowthRates!AW25-DataGrowthRates!AV25)</f>
        <v>0</v>
      </c>
      <c r="AX25" s="135">
        <f>IF(OR(DataGrowthRates!AW25=0,DataGrowthRates!AX25=0),"",DataGrowthRates!AX25-DataGrowthRates!AW25)</f>
        <v>0</v>
      </c>
      <c r="AY25" s="135">
        <f>IF(OR(DataGrowthRates!AX25=0,DataGrowthRates!AY25=0),"",DataGrowthRates!AY25-DataGrowthRates!AX25)</f>
        <v>-26.178691091983637</v>
      </c>
      <c r="AZ25" s="135">
        <f>IF(OR(DataGrowthRates!AY25=0,DataGrowthRates!AZ25=0),"",DataGrowthRates!AZ25-DataGrowthRates!AY25)</f>
        <v>0</v>
      </c>
      <c r="BA25" s="135">
        <f>IF(OR(DataGrowthRates!AZ25=0,DataGrowthRates!BA25=0),"",DataGrowthRates!BA25-DataGrowthRates!AZ25)</f>
        <v>0</v>
      </c>
      <c r="BB25" s="135">
        <f>IF(OR(DataGrowthRates!BA25=0,DataGrowthRates!BB25=0),"",DataGrowthRates!BB25-DataGrowthRates!BA25)</f>
        <v>0</v>
      </c>
      <c r="BC25" s="135">
        <f>IF(OR(DataGrowthRates!BB25=0,DataGrowthRates!BC25=0),"",DataGrowthRates!BC25-DataGrowthRates!BB25)</f>
        <v>0</v>
      </c>
      <c r="BD25" s="135">
        <f>IF(OR(DataGrowthRates!BC25=0,DataGrowthRates!BD25=0),"",DataGrowthRates!BD25-DataGrowthRates!BC25)</f>
        <v>0</v>
      </c>
      <c r="BE25" s="135">
        <f>IF(OR(DataGrowthRates!BD25=0,DataGrowthRates!BE25=0),"",DataGrowthRates!BE25-DataGrowthRates!BD25)</f>
        <v>0</v>
      </c>
      <c r="BF25" s="135">
        <f>IF(OR(DataGrowthRates!BE25=0,DataGrowthRates!BF25=0),"",DataGrowthRates!BF25-DataGrowthRates!BE25)</f>
        <v>0</v>
      </c>
      <c r="BG25" s="135">
        <f>IF(OR(DataGrowthRates!BF25=0,DataGrowthRates!BG25=0),"",DataGrowthRates!BG25-DataGrowthRates!BF25)</f>
        <v>0</v>
      </c>
      <c r="BH25" s="135">
        <f>IF(OR(DataGrowthRates!BG25=0,DataGrowthRates!BH25=0),"",DataGrowthRates!BH25-DataGrowthRates!BG25)</f>
        <v>0</v>
      </c>
      <c r="BI25" s="135">
        <f>IF(OR(DataGrowthRates!BH25=0,DataGrowthRates!BI25=0),"",DataGrowthRates!BI25-DataGrowthRates!BH25)</f>
        <v>0</v>
      </c>
      <c r="BJ25" s="135">
        <f>IF(OR(DataGrowthRates!BI25=0,DataGrowthRates!BJ25=0),"",DataGrowthRates!BJ25-DataGrowthRates!BI25)</f>
        <v>0</v>
      </c>
      <c r="BK25" s="135">
        <f>IF(OR(DataGrowthRates!BJ25=0,DataGrowthRates!BK25=0),"",DataGrowthRates!BK25-DataGrowthRates!BJ25)</f>
        <v>0</v>
      </c>
      <c r="BL25" s="135">
        <f>IF(OR(DataGrowthRates!BK25=0,DataGrowthRates!BL25=0),"",DataGrowthRates!BL25-DataGrowthRates!BK25)</f>
        <v>0</v>
      </c>
      <c r="BM25" s="135">
        <f>IF(OR(DataGrowthRates!BL25=0,DataGrowthRates!BM25=0),"",DataGrowthRates!BM25-DataGrowthRates!BL25)</f>
        <v>0</v>
      </c>
      <c r="BN25" s="135">
        <f>IF(OR(DataGrowthRates!BM25=0,DataGrowthRates!BN25=0),"",DataGrowthRates!BN25-DataGrowthRates!BM25)</f>
        <v>1.0909750526479911E-2</v>
      </c>
      <c r="BO25" s="135">
        <f>IF(OR(DataGrowthRates!BN25=0,DataGrowthRates!BO25=0),"",DataGrowthRates!BO25-DataGrowthRates!BN25)</f>
        <v>3.0299999999988358</v>
      </c>
      <c r="BP25" s="135">
        <f>IF(OR(DataGrowthRates!BO25=0,DataGrowthRates!BP25=0),"",DataGrowthRates!BP25-DataGrowthRates!BO25)</f>
        <v>-67.44999999999709</v>
      </c>
      <c r="BQ25" s="135">
        <f>IF(OR(DataGrowthRates!BP25=0,DataGrowthRates!BQ25=0),"",DataGrowthRates!BQ25-DataGrowthRates!BP25)</f>
        <v>0</v>
      </c>
      <c r="BR25" s="135">
        <f>IF(OR(DataGrowthRates!BQ25=0,DataGrowthRates!BR25=0),"",DataGrowthRates!BR25-DataGrowthRates!BQ25)</f>
        <v>0</v>
      </c>
      <c r="BS25" s="135">
        <f>IF(OR(DataGrowthRates!BR25=0,DataGrowthRates!BS25=0),"",DataGrowthRates!BS25-DataGrowthRates!BR25)</f>
        <v>0</v>
      </c>
      <c r="BT25" s="135">
        <f>IF(OR(DataGrowthRates!BS25=0,DataGrowthRates!BT25=0),"",DataGrowthRates!BT25-DataGrowthRates!BS25)</f>
        <v>0</v>
      </c>
      <c r="BU25" s="135">
        <f>IF(OR(DataGrowthRates!BT25=0,DataGrowthRates!BU25=0),"",DataGrowthRates!BU25-DataGrowthRates!BT25)</f>
        <v>0</v>
      </c>
      <c r="BV25" s="135">
        <f>IF(OR(DataGrowthRates!BU25=0,DataGrowthRates!BV25=0),"",DataGrowthRates!BV25-DataGrowthRates!BU25)</f>
        <v>0</v>
      </c>
      <c r="BW25" s="135">
        <f>IF(OR(DataGrowthRates!BV25=0,DataGrowthRates!BW25=0),"",DataGrowthRates!BW25-DataGrowthRates!BV25)</f>
        <v>-5.3600000000005821</v>
      </c>
      <c r="BX25" s="135">
        <f>IF(OR(DataGrowthRates!BW25=0,DataGrowthRates!BX25=0),"",DataGrowthRates!BX25-DataGrowthRates!BW25)</f>
        <v>0</v>
      </c>
      <c r="BY25" s="135">
        <f>IF(OR(DataGrowthRates!BX25=0,DataGrowthRates!BY25=0),"",DataGrowthRates!BY25-DataGrowthRates!BX25)</f>
        <v>0</v>
      </c>
      <c r="BZ25" s="135">
        <f>IF(OR(DataGrowthRates!BY25=0,DataGrowthRates!BZ25=0),"",DataGrowthRates!BZ25-DataGrowthRates!BY25)</f>
        <v>0</v>
      </c>
      <c r="CA25" s="135">
        <f>IF(OR(DataGrowthRates!BZ25=0,DataGrowthRates!CA25=0),"",DataGrowthRates!CA25-DataGrowthRates!BZ25)</f>
        <v>0</v>
      </c>
      <c r="CB25" s="135">
        <f>IF(OR(DataGrowthRates!CA25=0,DataGrowthRates!CB25=0),"",DataGrowthRates!CB25-DataGrowthRates!CA25)</f>
        <v>71.94999999999709</v>
      </c>
      <c r="CC25" s="135">
        <f>IF(OR(DataGrowthRates!CB25=0,DataGrowthRates!CC25=0),"",DataGrowthRates!CC25-DataGrowthRates!CB25)</f>
        <v>0</v>
      </c>
      <c r="CD25" s="135">
        <f>IF(OR(DataGrowthRates!CC25=0,DataGrowthRates!CD25=0),"",DataGrowthRates!CD25-DataGrowthRates!CC25)</f>
        <v>0</v>
      </c>
      <c r="CE25" s="135">
        <f>IF(OR(DataGrowthRates!CD25=0,DataGrowthRates!CE25=0),"",DataGrowthRates!CE25-DataGrowthRates!CD25)</f>
        <v>0</v>
      </c>
      <c r="CF25" s="135">
        <f>IF(OR(DataGrowthRates!CE25=0,DataGrowthRates!CF25=0),"",DataGrowthRates!CF25-DataGrowthRates!CE25)</f>
        <v>0</v>
      </c>
      <c r="CG25" s="135">
        <f>IF(OR(DataGrowthRates!CF25=0,DataGrowthRates!CG25=0),"",DataGrowthRates!CG25-DataGrowthRates!CF25)</f>
        <v>0</v>
      </c>
      <c r="CH25" s="135" t="str">
        <f>IF(OR(DataGrowthRates!CG25=0,DataGrowthRates!CH25=0),"",DataGrowthRates!CH25-DataGrowthRates!CG25)</f>
        <v/>
      </c>
    </row>
    <row r="26" spans="1:86" x14ac:dyDescent="0.3">
      <c r="A26" s="4" t="s">
        <v>6</v>
      </c>
      <c r="B26" s="70"/>
      <c r="C26" s="86"/>
      <c r="D26" s="136" t="str">
        <f>IF(OR(DataGrowthRates!C26=0,DataGrowthRates!D26=0),"",DataGrowthRates!D26-DataGrowthRates!C26)</f>
        <v/>
      </c>
      <c r="E26" s="136" t="str">
        <f>IF(OR(DataGrowthRates!D26=0,DataGrowthRates!E26=0),"",DataGrowthRates!E26-DataGrowthRates!D26)</f>
        <v/>
      </c>
      <c r="F26" s="136" t="str">
        <f>IF(OR(DataGrowthRates!E26=0,DataGrowthRates!F26=0),"",DataGrowthRates!F26-DataGrowthRates!E26)</f>
        <v/>
      </c>
      <c r="G26" s="136" t="str">
        <f>IF(OR(DataGrowthRates!F26=0,DataGrowthRates!G26=0),"",DataGrowthRates!G26-DataGrowthRates!F26)</f>
        <v/>
      </c>
      <c r="H26" s="136" t="str">
        <f>IF(OR(DataGrowthRates!G26=0,DataGrowthRates!H26=0),"",DataGrowthRates!H26-DataGrowthRates!G26)</f>
        <v/>
      </c>
      <c r="I26" s="136" t="str">
        <f>IF(OR(DataGrowthRates!H26=0,DataGrowthRates!I26=0),"",DataGrowthRates!I26-DataGrowthRates!H26)</f>
        <v/>
      </c>
      <c r="J26" s="136" t="str">
        <f>IF(OR(DataGrowthRates!I26=0,DataGrowthRates!J26=0),"",DataGrowthRates!J26-DataGrowthRates!I26)</f>
        <v/>
      </c>
      <c r="K26" s="136" t="str">
        <f>IF(OR(DataGrowthRates!J26=0,DataGrowthRates!K26=0),"",DataGrowthRates!K26-DataGrowthRates!J26)</f>
        <v/>
      </c>
      <c r="L26" s="136" t="str">
        <f>IF(OR(DataGrowthRates!K26=0,DataGrowthRates!L26=0),"",DataGrowthRates!L26-DataGrowthRates!K26)</f>
        <v/>
      </c>
      <c r="M26" s="136" t="str">
        <f>IF(OR(DataGrowthRates!L26=0,DataGrowthRates!M26=0),"",DataGrowthRates!M26-DataGrowthRates!L26)</f>
        <v/>
      </c>
      <c r="N26" s="136" t="str">
        <f>IF(OR(DataGrowthRates!M26=0,DataGrowthRates!N26=0),"",DataGrowthRates!N26-DataGrowthRates!M26)</f>
        <v/>
      </c>
      <c r="O26" s="136" t="str">
        <f>IF(OR(DataGrowthRates!N26=0,DataGrowthRates!O26=0),"",DataGrowthRates!O26-DataGrowthRates!N26)</f>
        <v/>
      </c>
      <c r="P26" s="136" t="str">
        <f>IF(OR(DataGrowthRates!O26=0,DataGrowthRates!P26=0),"",DataGrowthRates!P26-DataGrowthRates!O26)</f>
        <v/>
      </c>
      <c r="Q26" s="136" t="str">
        <f>IF(OR(DataGrowthRates!P26=0,DataGrowthRates!Q26=0),"",DataGrowthRates!Q26-DataGrowthRates!P26)</f>
        <v/>
      </c>
      <c r="R26" s="136" t="str">
        <f>IF(OR(DataGrowthRates!Q26=0,DataGrowthRates!R26=0),"",DataGrowthRates!R26-DataGrowthRates!Q26)</f>
        <v/>
      </c>
      <c r="S26" s="136" t="str">
        <f>IF(OR(DataGrowthRates!R26=0,DataGrowthRates!S26=0),"",DataGrowthRates!S26-DataGrowthRates!R26)</f>
        <v/>
      </c>
      <c r="T26" s="136" t="str">
        <f>IF(OR(DataGrowthRates!S26=0,DataGrowthRates!T26=0),"",DataGrowthRates!T26-DataGrowthRates!S26)</f>
        <v/>
      </c>
      <c r="U26" s="136">
        <f>IF(OR(DataGrowthRates!T26=0,DataGrowthRates!U26=0),"",DataGrowthRates!U26-DataGrowthRates!T26)</f>
        <v>305.81028223138128</v>
      </c>
      <c r="V26" s="136">
        <f>IF(OR(DataGrowthRates!U26=0,DataGrowthRates!V26=0),"",DataGrowthRates!V26-DataGrowthRates!U26)</f>
        <v>160.91221527631569</v>
      </c>
      <c r="W26" s="136">
        <f>IF(OR(DataGrowthRates!V26=0,DataGrowthRates!W26=0),"",DataGrowthRates!W26-DataGrowthRates!V26)</f>
        <v>-112.55516085399722</v>
      </c>
      <c r="X26" s="136">
        <f>IF(OR(DataGrowthRates!W26=0,DataGrowthRates!X26=0),"",DataGrowthRates!X26-DataGrowthRates!W26)</f>
        <v>-17.549081076875154</v>
      </c>
      <c r="Y26" s="136">
        <f>IF(OR(DataGrowthRates!X26=0,DataGrowthRates!Y26=0),"",DataGrowthRates!Y26-DataGrowthRates!X26)</f>
        <v>0</v>
      </c>
      <c r="Z26" s="136">
        <f>IF(OR(DataGrowthRates!Y26=0,DataGrowthRates!Z26=0),"",DataGrowthRates!Z26-DataGrowthRates!Y26)</f>
        <v>0.23082070847885916</v>
      </c>
      <c r="AA26" s="136">
        <f>IF(OR(DataGrowthRates!Z26=0,DataGrowthRates!AA26=0),"",DataGrowthRates!AA26-DataGrowthRates!Z26)</f>
        <v>-77.648179663301562</v>
      </c>
      <c r="AB26" s="136">
        <f>IF(OR(DataGrowthRates!AA26=0,DataGrowthRates!AB26=0),"",DataGrowthRates!AB26-DataGrowthRates!AA26)</f>
        <v>67.23050833580055</v>
      </c>
      <c r="AC26" s="136">
        <f>IF(OR(DataGrowthRates!AB26=0,DataGrowthRates!AC26=0),"",DataGrowthRates!AC26-DataGrowthRates!AB26)</f>
        <v>0</v>
      </c>
      <c r="AD26" s="136">
        <f>IF(OR(DataGrowthRates!AC26=0,DataGrowthRates!AD26=0),"",DataGrowthRates!AD26-DataGrowthRates!AC26)</f>
        <v>0</v>
      </c>
      <c r="AE26" s="136">
        <f>IF(OR(DataGrowthRates!AD26=0,DataGrowthRates!AE26=0),"",DataGrowthRates!AE26-DataGrowthRates!AD26)</f>
        <v>37.82462620192382</v>
      </c>
      <c r="AF26" s="136">
        <f>IF(OR(DataGrowthRates!AE26=0,DataGrowthRates!AF26=0),"",DataGrowthRates!AF26-DataGrowthRates!AE26)</f>
        <v>0</v>
      </c>
      <c r="AG26" s="136">
        <f>IF(OR(DataGrowthRates!AF26=0,DataGrowthRates!AG26=0),"",DataGrowthRates!AG26-DataGrowthRates!AF26)</f>
        <v>0</v>
      </c>
      <c r="AH26" s="136">
        <f>IF(OR(DataGrowthRates!AG26=0,DataGrowthRates!AH26=0),"",DataGrowthRates!AH26-DataGrowthRates!AG26)</f>
        <v>0</v>
      </c>
      <c r="AI26" s="136">
        <f>IF(OR(DataGrowthRates!AH26=0,DataGrowthRates!AI26=0),"",DataGrowthRates!AI26-DataGrowthRates!AH26)</f>
        <v>124.90042496062233</v>
      </c>
      <c r="AJ26" s="136">
        <f>IF(OR(DataGrowthRates!AI26=0,DataGrowthRates!AJ26=0),"",DataGrowthRates!AJ26-DataGrowthRates!AI26)</f>
        <v>16.284244380934979</v>
      </c>
      <c r="AK26" s="136">
        <f>IF(OR(DataGrowthRates!AJ26=0,DataGrowthRates!AK26=0),"",DataGrowthRates!AK26-DataGrowthRates!AJ26)</f>
        <v>0</v>
      </c>
      <c r="AL26" s="136">
        <f>IF(OR(DataGrowthRates!AK26=0,DataGrowthRates!AL26=0),"",DataGrowthRates!AL26-DataGrowthRates!AK26)</f>
        <v>0</v>
      </c>
      <c r="AM26" s="136">
        <f>IF(OR(DataGrowthRates!AL26=0,DataGrowthRates!AM26=0),"",DataGrowthRates!AM26-DataGrowthRates!AL26)</f>
        <v>146.85655421833508</v>
      </c>
      <c r="AN26" s="136">
        <f>IF(OR(DataGrowthRates!AM26=0,DataGrowthRates!AN26=0),"",DataGrowthRates!AN26-DataGrowthRates!AM26)</f>
        <v>-7.9602509276664932</v>
      </c>
      <c r="AO26" s="136">
        <f>IF(OR(DataGrowthRates!AN26=0,DataGrowthRates!AO26=0),"",DataGrowthRates!AO26-DataGrowthRates!AN26)</f>
        <v>0</v>
      </c>
      <c r="AP26" s="136">
        <f>IF(OR(DataGrowthRates!AO26=0,DataGrowthRates!AP26=0),"",DataGrowthRates!AP26-DataGrowthRates!AO26)</f>
        <v>0</v>
      </c>
      <c r="AQ26" s="136">
        <f>IF(OR(DataGrowthRates!AP26=0,DataGrowthRates!AQ26=0),"",DataGrowthRates!AQ26-DataGrowthRates!AP26)</f>
        <v>114.41673655916384</v>
      </c>
      <c r="AR26" s="136">
        <f>IF(OR(DataGrowthRates!AQ26=0,DataGrowthRates!AR26=0),"",DataGrowthRates!AR26-DataGrowthRates!AQ26)</f>
        <v>1.909779913694365E-2</v>
      </c>
      <c r="AS26" s="136">
        <f>IF(OR(DataGrowthRates!AR26=0,DataGrowthRates!AS26=0),"",DataGrowthRates!AS26-DataGrowthRates!AR26)</f>
        <v>0</v>
      </c>
      <c r="AT26" s="136">
        <f>IF(OR(DataGrowthRates!AS26=0,DataGrowthRates!AT26=0),"",DataGrowthRates!AT26-DataGrowthRates!AS26)</f>
        <v>0</v>
      </c>
      <c r="AU26" s="136">
        <f>IF(OR(DataGrowthRates!AT26=0,DataGrowthRates!AU26=0),"",DataGrowthRates!AU26-DataGrowthRates!AT26)</f>
        <v>0</v>
      </c>
      <c r="AV26" s="136">
        <f>IF(OR(DataGrowthRates!AU26=0,DataGrowthRates!AV26=0),"",DataGrowthRates!AV26-DataGrowthRates!AU26)</f>
        <v>0</v>
      </c>
      <c r="AW26" s="136">
        <f>IF(OR(DataGrowthRates!AV26=0,DataGrowthRates!AW26=0),"",DataGrowthRates!AW26-DataGrowthRates!AV26)</f>
        <v>0</v>
      </c>
      <c r="AX26" s="136">
        <f>IF(OR(DataGrowthRates!AW26=0,DataGrowthRates!AX26=0),"",DataGrowthRates!AX26-DataGrowthRates!AW26)</f>
        <v>0</v>
      </c>
      <c r="AY26" s="136">
        <f>IF(OR(DataGrowthRates!AX26=0,DataGrowthRates!AY26=0),"",DataGrowthRates!AY26-DataGrowthRates!AX26)</f>
        <v>-30.800036138491123</v>
      </c>
      <c r="AZ26" s="136">
        <f>IF(OR(DataGrowthRates!AY26=0,DataGrowthRates!AZ26=0),"",DataGrowthRates!AZ26-DataGrowthRates!AY26)</f>
        <v>0</v>
      </c>
      <c r="BA26" s="136">
        <f>IF(OR(DataGrowthRates!AZ26=0,DataGrowthRates!BA26=0),"",DataGrowthRates!BA26-DataGrowthRates!AZ26)</f>
        <v>0</v>
      </c>
      <c r="BB26" s="136">
        <f>IF(OR(DataGrowthRates!BA26=0,DataGrowthRates!BB26=0),"",DataGrowthRates!BB26-DataGrowthRates!BA26)</f>
        <v>0</v>
      </c>
      <c r="BC26" s="136">
        <f>IF(OR(DataGrowthRates!BB26=0,DataGrowthRates!BC26=0),"",DataGrowthRates!BC26-DataGrowthRates!BB26)</f>
        <v>0</v>
      </c>
      <c r="BD26" s="136">
        <f>IF(OR(DataGrowthRates!BC26=0,DataGrowthRates!BD26=0),"",DataGrowthRates!BD26-DataGrowthRates!BC26)</f>
        <v>0</v>
      </c>
      <c r="BE26" s="136">
        <f>IF(OR(DataGrowthRates!BD26=0,DataGrowthRates!BE26=0),"",DataGrowthRates!BE26-DataGrowthRates!BD26)</f>
        <v>0</v>
      </c>
      <c r="BF26" s="136">
        <f>IF(OR(DataGrowthRates!BE26=0,DataGrowthRates!BF26=0),"",DataGrowthRates!BF26-DataGrowthRates!BE26)</f>
        <v>0</v>
      </c>
      <c r="BG26" s="136">
        <f>IF(OR(DataGrowthRates!BF26=0,DataGrowthRates!BG26=0),"",DataGrowthRates!BG26-DataGrowthRates!BF26)</f>
        <v>0</v>
      </c>
      <c r="BH26" s="136">
        <f>IF(OR(DataGrowthRates!BG26=0,DataGrowthRates!BH26=0),"",DataGrowthRates!BH26-DataGrowthRates!BG26)</f>
        <v>0</v>
      </c>
      <c r="BI26" s="136">
        <f>IF(OR(DataGrowthRates!BH26=0,DataGrowthRates!BI26=0),"",DataGrowthRates!BI26-DataGrowthRates!BH26)</f>
        <v>0</v>
      </c>
      <c r="BJ26" s="136">
        <f>IF(OR(DataGrowthRates!BI26=0,DataGrowthRates!BJ26=0),"",DataGrowthRates!BJ26-DataGrowthRates!BI26)</f>
        <v>0</v>
      </c>
      <c r="BK26" s="136">
        <f>IF(OR(DataGrowthRates!BJ26=0,DataGrowthRates!BK26=0),"",DataGrowthRates!BK26-DataGrowthRates!BJ26)</f>
        <v>0</v>
      </c>
      <c r="BL26" s="136">
        <f>IF(OR(DataGrowthRates!BK26=0,DataGrowthRates!BL26=0),"",DataGrowthRates!BL26-DataGrowthRates!BK26)</f>
        <v>0</v>
      </c>
      <c r="BM26" s="136">
        <f>IF(OR(DataGrowthRates!BL26=0,DataGrowthRates!BM26=0),"",DataGrowthRates!BM26-DataGrowthRates!BL26)</f>
        <v>0</v>
      </c>
      <c r="BN26" s="136">
        <f>IF(OR(DataGrowthRates!BM26=0,DataGrowthRates!BN26=0),"",DataGrowthRates!BN26-DataGrowthRates!BM26)</f>
        <v>1.3000548045965843E-2</v>
      </c>
      <c r="BO26" s="136">
        <f>IF(OR(DataGrowthRates!BN26=0,DataGrowthRates!BO26=0),"",DataGrowthRates!BO26-DataGrowthRates!BN26)</f>
        <v>78.289999999993597</v>
      </c>
      <c r="BP26" s="136">
        <f>IF(OR(DataGrowthRates!BO26=0,DataGrowthRates!BP26=0),"",DataGrowthRates!BP26-DataGrowthRates!BO26)</f>
        <v>-23.300000000010186</v>
      </c>
      <c r="BQ26" s="136">
        <f>IF(OR(DataGrowthRates!BP26=0,DataGrowthRates!BQ26=0),"",DataGrowthRates!BQ26-DataGrowthRates!BP26)</f>
        <v>0</v>
      </c>
      <c r="BR26" s="136">
        <f>IF(OR(DataGrowthRates!BQ26=0,DataGrowthRates!BR26=0),"",DataGrowthRates!BR26-DataGrowthRates!BQ26)</f>
        <v>0</v>
      </c>
      <c r="BS26" s="136">
        <f>IF(OR(DataGrowthRates!BR26=0,DataGrowthRates!BS26=0),"",DataGrowthRates!BS26-DataGrowthRates!BR26)</f>
        <v>0</v>
      </c>
      <c r="BT26" s="136">
        <f>IF(OR(DataGrowthRates!BS26=0,DataGrowthRates!BT26=0),"",DataGrowthRates!BT26-DataGrowthRates!BS26)</f>
        <v>0</v>
      </c>
      <c r="BU26" s="136">
        <f>IF(OR(DataGrowthRates!BT26=0,DataGrowthRates!BU26=0),"",DataGrowthRates!BU26-DataGrowthRates!BT26)</f>
        <v>0</v>
      </c>
      <c r="BV26" s="136">
        <f>IF(OR(DataGrowthRates!BU26=0,DataGrowthRates!BV26=0),"",DataGrowthRates!BV26-DataGrowthRates!BU26)</f>
        <v>0</v>
      </c>
      <c r="BW26" s="136">
        <f>IF(OR(DataGrowthRates!BV26=0,DataGrowthRates!BW26=0),"",DataGrowthRates!BW26-DataGrowthRates!BV26)</f>
        <v>-1.2199999999938882</v>
      </c>
      <c r="BX26" s="136">
        <f>IF(OR(DataGrowthRates!BW26=0,DataGrowthRates!BX26=0),"",DataGrowthRates!BX26-DataGrowthRates!BW26)</f>
        <v>0</v>
      </c>
      <c r="BY26" s="136">
        <f>IF(OR(DataGrowthRates!BX26=0,DataGrowthRates!BY26=0),"",DataGrowthRates!BY26-DataGrowthRates!BX26)</f>
        <v>0</v>
      </c>
      <c r="BZ26" s="136">
        <f>IF(OR(DataGrowthRates!BY26=0,DataGrowthRates!BZ26=0),"",DataGrowthRates!BZ26-DataGrowthRates!BY26)</f>
        <v>0</v>
      </c>
      <c r="CA26" s="136">
        <f>IF(OR(DataGrowthRates!BZ26=0,DataGrowthRates!CA26=0),"",DataGrowthRates!CA26-DataGrowthRates!BZ26)</f>
        <v>0</v>
      </c>
      <c r="CB26" s="136">
        <f>IF(OR(DataGrowthRates!CA26=0,DataGrowthRates!CB26=0),"",DataGrowthRates!CB26-DataGrowthRates!CA26)</f>
        <v>203.33000000000175</v>
      </c>
      <c r="CC26" s="136">
        <f>IF(OR(DataGrowthRates!CB26=0,DataGrowthRates!CC26=0),"",DataGrowthRates!CC26-DataGrowthRates!CB26)</f>
        <v>0</v>
      </c>
      <c r="CD26" s="136">
        <f>IF(OR(DataGrowthRates!CC26=0,DataGrowthRates!CD26=0),"",DataGrowthRates!CD26-DataGrowthRates!CC26)</f>
        <v>0</v>
      </c>
      <c r="CE26" s="136">
        <f>IF(OR(DataGrowthRates!CD26=0,DataGrowthRates!CE26=0),"",DataGrowthRates!CE26-DataGrowthRates!CD26)</f>
        <v>0</v>
      </c>
      <c r="CF26" s="136">
        <f>IF(OR(DataGrowthRates!CE26=0,DataGrowthRates!CF26=0),"",DataGrowthRates!CF26-DataGrowthRates!CE26)</f>
        <v>0</v>
      </c>
      <c r="CG26" s="136">
        <f>IF(OR(DataGrowthRates!CF26=0,DataGrowthRates!CG26=0),"",DataGrowthRates!CG26-DataGrowthRates!CF26)</f>
        <v>0</v>
      </c>
      <c r="CH26" s="136" t="str">
        <f>IF(OR(DataGrowthRates!CG26=0,DataGrowthRates!CH26=0),"",DataGrowthRates!CH26-DataGrowthRates!CG26)</f>
        <v/>
      </c>
    </row>
    <row r="27" spans="1:86" x14ac:dyDescent="0.3">
      <c r="A27" s="4" t="s">
        <v>7</v>
      </c>
      <c r="B27" s="70"/>
      <c r="C27" s="86"/>
      <c r="D27" s="136" t="str">
        <f>IF(OR(DataGrowthRates!C27=0,DataGrowthRates!D27=0),"",DataGrowthRates!D27-DataGrowthRates!C27)</f>
        <v/>
      </c>
      <c r="E27" s="136" t="str">
        <f>IF(OR(DataGrowthRates!D27=0,DataGrowthRates!E27=0),"",DataGrowthRates!E27-DataGrowthRates!D27)</f>
        <v/>
      </c>
      <c r="F27" s="136" t="str">
        <f>IF(OR(DataGrowthRates!E27=0,DataGrowthRates!F27=0),"",DataGrowthRates!F27-DataGrowthRates!E27)</f>
        <v/>
      </c>
      <c r="G27" s="136" t="str">
        <f>IF(OR(DataGrowthRates!F27=0,DataGrowthRates!G27=0),"",DataGrowthRates!G27-DataGrowthRates!F27)</f>
        <v/>
      </c>
      <c r="H27" s="136" t="str">
        <f>IF(OR(DataGrowthRates!G27=0,DataGrowthRates!H27=0),"",DataGrowthRates!H27-DataGrowthRates!G27)</f>
        <v/>
      </c>
      <c r="I27" s="136" t="str">
        <f>IF(OR(DataGrowthRates!H27=0,DataGrowthRates!I27=0),"",DataGrowthRates!I27-DataGrowthRates!H27)</f>
        <v/>
      </c>
      <c r="J27" s="136" t="str">
        <f>IF(OR(DataGrowthRates!I27=0,DataGrowthRates!J27=0),"",DataGrowthRates!J27-DataGrowthRates!I27)</f>
        <v/>
      </c>
      <c r="K27" s="136" t="str">
        <f>IF(OR(DataGrowthRates!J27=0,DataGrowthRates!K27=0),"",DataGrowthRates!K27-DataGrowthRates!J27)</f>
        <v/>
      </c>
      <c r="L27" s="136" t="str">
        <f>IF(OR(DataGrowthRates!K27=0,DataGrowthRates!L27=0),"",DataGrowthRates!L27-DataGrowthRates!K27)</f>
        <v/>
      </c>
      <c r="M27" s="136" t="str">
        <f>IF(OR(DataGrowthRates!L27=0,DataGrowthRates!M27=0),"",DataGrowthRates!M27-DataGrowthRates!L27)</f>
        <v/>
      </c>
      <c r="N27" s="136" t="str">
        <f>IF(OR(DataGrowthRates!M27=0,DataGrowthRates!N27=0),"",DataGrowthRates!N27-DataGrowthRates!M27)</f>
        <v/>
      </c>
      <c r="O27" s="136" t="str">
        <f>IF(OR(DataGrowthRates!N27=0,DataGrowthRates!O27=0),"",DataGrowthRates!O27-DataGrowthRates!N27)</f>
        <v/>
      </c>
      <c r="P27" s="136" t="str">
        <f>IF(OR(DataGrowthRates!O27=0,DataGrowthRates!P27=0),"",DataGrowthRates!P27-DataGrowthRates!O27)</f>
        <v/>
      </c>
      <c r="Q27" s="136" t="str">
        <f>IF(OR(DataGrowthRates!P27=0,DataGrowthRates!Q27=0),"",DataGrowthRates!Q27-DataGrowthRates!P27)</f>
        <v/>
      </c>
      <c r="R27" s="136" t="str">
        <f>IF(OR(DataGrowthRates!Q27=0,DataGrowthRates!R27=0),"",DataGrowthRates!R27-DataGrowthRates!Q27)</f>
        <v/>
      </c>
      <c r="S27" s="136" t="str">
        <f>IF(OR(DataGrowthRates!R27=0,DataGrowthRates!S27=0),"",DataGrowthRates!S27-DataGrowthRates!R27)</f>
        <v/>
      </c>
      <c r="T27" s="136" t="str">
        <f>IF(OR(DataGrowthRates!S27=0,DataGrowthRates!T27=0),"",DataGrowthRates!T27-DataGrowthRates!S27)</f>
        <v/>
      </c>
      <c r="U27" s="136" t="str">
        <f>IF(OR(DataGrowthRates!T27=0,DataGrowthRates!U27=0),"",DataGrowthRates!U27-DataGrowthRates!T27)</f>
        <v/>
      </c>
      <c r="V27" s="136">
        <f>IF(OR(DataGrowthRates!U27=0,DataGrowthRates!V27=0),"",DataGrowthRates!V27-DataGrowthRates!U27)</f>
        <v>199.86685831189243</v>
      </c>
      <c r="W27" s="136">
        <f>IF(OR(DataGrowthRates!V27=0,DataGrowthRates!W27=0),"",DataGrowthRates!W27-DataGrowthRates!V27)</f>
        <v>99.015447568934178</v>
      </c>
      <c r="X27" s="136">
        <f>IF(OR(DataGrowthRates!W27=0,DataGrowthRates!X27=0),"",DataGrowthRates!X27-DataGrowthRates!W27)</f>
        <v>68.327680118673015</v>
      </c>
      <c r="Y27" s="136">
        <f>IF(OR(DataGrowthRates!X27=0,DataGrowthRates!Y27=0),"",DataGrowthRates!Y27-DataGrowthRates!X27)</f>
        <v>0</v>
      </c>
      <c r="Z27" s="136">
        <f>IF(OR(DataGrowthRates!Y27=0,DataGrowthRates!Z27=0),"",DataGrowthRates!Z27-DataGrowthRates!Y27)</f>
        <v>0.23234872169268783</v>
      </c>
      <c r="AA27" s="136">
        <f>IF(OR(DataGrowthRates!Z27=0,DataGrowthRates!AA27=0),"",DataGrowthRates!AA27-DataGrowthRates!Z27)</f>
        <v>-85.126620387156436</v>
      </c>
      <c r="AB27" s="136">
        <f>IF(OR(DataGrowthRates!AA27=0,DataGrowthRates!AB27=0),"",DataGrowthRates!AB27-DataGrowthRates!AA27)</f>
        <v>-42.349388499183988</v>
      </c>
      <c r="AC27" s="136">
        <f>IF(OR(DataGrowthRates!AB27=0,DataGrowthRates!AC27=0),"",DataGrowthRates!AC27-DataGrowthRates!AB27)</f>
        <v>0</v>
      </c>
      <c r="AD27" s="136">
        <f>IF(OR(DataGrowthRates!AC27=0,DataGrowthRates!AD27=0),"",DataGrowthRates!AD27-DataGrowthRates!AC27)</f>
        <v>0</v>
      </c>
      <c r="AE27" s="136">
        <f>IF(OR(DataGrowthRates!AD27=0,DataGrowthRates!AE27=0),"",DataGrowthRates!AE27-DataGrowthRates!AD27)</f>
        <v>88.413835782957904</v>
      </c>
      <c r="AF27" s="136">
        <f>IF(OR(DataGrowthRates!AE27=0,DataGrowthRates!AF27=0),"",DataGrowthRates!AF27-DataGrowthRates!AE27)</f>
        <v>0</v>
      </c>
      <c r="AG27" s="136">
        <f>IF(OR(DataGrowthRates!AF27=0,DataGrowthRates!AG27=0),"",DataGrowthRates!AG27-DataGrowthRates!AF27)</f>
        <v>0</v>
      </c>
      <c r="AH27" s="136">
        <f>IF(OR(DataGrowthRates!AG27=0,DataGrowthRates!AH27=0),"",DataGrowthRates!AH27-DataGrowthRates!AG27)</f>
        <v>0</v>
      </c>
      <c r="AI27" s="136">
        <f>IF(OR(DataGrowthRates!AH27=0,DataGrowthRates!AI27=0),"",DataGrowthRates!AI27-DataGrowthRates!AH27)</f>
        <v>-164.70493412621727</v>
      </c>
      <c r="AJ27" s="136">
        <f>IF(OR(DataGrowthRates!AI27=0,DataGrowthRates!AJ27=0),"",DataGrowthRates!AJ27-DataGrowthRates!AI27)</f>
        <v>1.5408129520728835</v>
      </c>
      <c r="AK27" s="136">
        <f>IF(OR(DataGrowthRates!AJ27=0,DataGrowthRates!AK27=0),"",DataGrowthRates!AK27-DataGrowthRates!AJ27)</f>
        <v>0</v>
      </c>
      <c r="AL27" s="136">
        <f>IF(OR(DataGrowthRates!AK27=0,DataGrowthRates!AL27=0),"",DataGrowthRates!AL27-DataGrowthRates!AK27)</f>
        <v>0</v>
      </c>
      <c r="AM27" s="136">
        <f>IF(OR(DataGrowthRates!AL27=0,DataGrowthRates!AM27=0),"",DataGrowthRates!AM27-DataGrowthRates!AL27)</f>
        <v>162.36240092861408</v>
      </c>
      <c r="AN27" s="136">
        <f>IF(OR(DataGrowthRates!AM27=0,DataGrowthRates!AN27=0),"",DataGrowthRates!AN27-DataGrowthRates!AM27)</f>
        <v>-0.93982333820167696</v>
      </c>
      <c r="AO27" s="136">
        <f>IF(OR(DataGrowthRates!AN27=0,DataGrowthRates!AO27=0),"",DataGrowthRates!AO27-DataGrowthRates!AN27)</f>
        <v>0</v>
      </c>
      <c r="AP27" s="136">
        <f>IF(OR(DataGrowthRates!AO27=0,DataGrowthRates!AP27=0),"",DataGrowthRates!AP27-DataGrowthRates!AO27)</f>
        <v>0</v>
      </c>
      <c r="AQ27" s="136">
        <f>IF(OR(DataGrowthRates!AP27=0,DataGrowthRates!AQ27=0),"",DataGrowthRates!AQ27-DataGrowthRates!AP27)</f>
        <v>13.862161827542877</v>
      </c>
      <c r="AR27" s="136">
        <f>IF(OR(DataGrowthRates!AQ27=0,DataGrowthRates!AR27=0),"",DataGrowthRates!AR27-DataGrowthRates!AQ27)</f>
        <v>1.019739009643672E-2</v>
      </c>
      <c r="AS27" s="136">
        <f>IF(OR(DataGrowthRates!AR27=0,DataGrowthRates!AS27=0),"",DataGrowthRates!AS27-DataGrowthRates!AR27)</f>
        <v>0</v>
      </c>
      <c r="AT27" s="136">
        <f>IF(OR(DataGrowthRates!AS27=0,DataGrowthRates!AT27=0),"",DataGrowthRates!AT27-DataGrowthRates!AS27)</f>
        <v>0</v>
      </c>
      <c r="AU27" s="136">
        <f>IF(OR(DataGrowthRates!AT27=0,DataGrowthRates!AU27=0),"",DataGrowthRates!AU27-DataGrowthRates!AT27)</f>
        <v>0</v>
      </c>
      <c r="AV27" s="136">
        <f>IF(OR(DataGrowthRates!AU27=0,DataGrowthRates!AV27=0),"",DataGrowthRates!AV27-DataGrowthRates!AU27)</f>
        <v>0</v>
      </c>
      <c r="AW27" s="136">
        <f>IF(OR(DataGrowthRates!AV27=0,DataGrowthRates!AW27=0),"",DataGrowthRates!AW27-DataGrowthRates!AV27)</f>
        <v>0</v>
      </c>
      <c r="AX27" s="136">
        <f>IF(OR(DataGrowthRates!AW27=0,DataGrowthRates!AX27=0),"",DataGrowthRates!AX27-DataGrowthRates!AW27)</f>
        <v>0</v>
      </c>
      <c r="AY27" s="136">
        <f>IF(OR(DataGrowthRates!AX27=0,DataGrowthRates!AY27=0),"",DataGrowthRates!AY27-DataGrowthRates!AX27)</f>
        <v>-14.261247289585299</v>
      </c>
      <c r="AZ27" s="136">
        <f>IF(OR(DataGrowthRates!AY27=0,DataGrowthRates!AZ27=0),"",DataGrowthRates!AZ27-DataGrowthRates!AY27)</f>
        <v>0</v>
      </c>
      <c r="BA27" s="136">
        <f>IF(OR(DataGrowthRates!AZ27=0,DataGrowthRates!BA27=0),"",DataGrowthRates!BA27-DataGrowthRates!AZ27)</f>
        <v>0</v>
      </c>
      <c r="BB27" s="136">
        <f>IF(OR(DataGrowthRates!BA27=0,DataGrowthRates!BB27=0),"",DataGrowthRates!BB27-DataGrowthRates!BA27)</f>
        <v>0</v>
      </c>
      <c r="BC27" s="136">
        <f>IF(OR(DataGrowthRates!BB27=0,DataGrowthRates!BC27=0),"",DataGrowthRates!BC27-DataGrowthRates!BB27)</f>
        <v>0</v>
      </c>
      <c r="BD27" s="136">
        <f>IF(OR(DataGrowthRates!BC27=0,DataGrowthRates!BD27=0),"",DataGrowthRates!BD27-DataGrowthRates!BC27)</f>
        <v>0</v>
      </c>
      <c r="BE27" s="136">
        <f>IF(OR(DataGrowthRates!BD27=0,DataGrowthRates!BE27=0),"",DataGrowthRates!BE27-DataGrowthRates!BD27)</f>
        <v>0</v>
      </c>
      <c r="BF27" s="136">
        <f>IF(OR(DataGrowthRates!BE27=0,DataGrowthRates!BF27=0),"",DataGrowthRates!BF27-DataGrowthRates!BE27)</f>
        <v>0</v>
      </c>
      <c r="BG27" s="136">
        <f>IF(OR(DataGrowthRates!BF27=0,DataGrowthRates!BG27=0),"",DataGrowthRates!BG27-DataGrowthRates!BF27)</f>
        <v>0</v>
      </c>
      <c r="BH27" s="136">
        <f>IF(OR(DataGrowthRates!BG27=0,DataGrowthRates!BH27=0),"",DataGrowthRates!BH27-DataGrowthRates!BG27)</f>
        <v>0</v>
      </c>
      <c r="BI27" s="136">
        <f>IF(OR(DataGrowthRates!BH27=0,DataGrowthRates!BI27=0),"",DataGrowthRates!BI27-DataGrowthRates!BH27)</f>
        <v>0</v>
      </c>
      <c r="BJ27" s="136">
        <f>IF(OR(DataGrowthRates!BI27=0,DataGrowthRates!BJ27=0),"",DataGrowthRates!BJ27-DataGrowthRates!BI27)</f>
        <v>0</v>
      </c>
      <c r="BK27" s="136">
        <f>IF(OR(DataGrowthRates!BJ27=0,DataGrowthRates!BK27=0),"",DataGrowthRates!BK27-DataGrowthRates!BJ27)</f>
        <v>0</v>
      </c>
      <c r="BL27" s="136">
        <f>IF(OR(DataGrowthRates!BK27=0,DataGrowthRates!BL27=0),"",DataGrowthRates!BL27-DataGrowthRates!BK27)</f>
        <v>0</v>
      </c>
      <c r="BM27" s="136">
        <f>IF(OR(DataGrowthRates!BL27=0,DataGrowthRates!BM27=0),"",DataGrowthRates!BM27-DataGrowthRates!BL27)</f>
        <v>0</v>
      </c>
      <c r="BN27" s="136">
        <f>IF(OR(DataGrowthRates!BM27=0,DataGrowthRates!BN27=0),"",DataGrowthRates!BN27-DataGrowthRates!BM27)</f>
        <v>4.294910349562997E-2</v>
      </c>
      <c r="BO27" s="136">
        <f>IF(OR(DataGrowthRates!BN27=0,DataGrowthRates!BO27=0),"",DataGrowthRates!BO27-DataGrowthRates!BN27)</f>
        <v>50.379999999997381</v>
      </c>
      <c r="BP27" s="136">
        <f>IF(OR(DataGrowthRates!BO27=0,DataGrowthRates!BP27=0),"",DataGrowthRates!BP27-DataGrowthRates!BO27)</f>
        <v>-13.759999999994761</v>
      </c>
      <c r="BQ27" s="136">
        <f>IF(OR(DataGrowthRates!BP27=0,DataGrowthRates!BQ27=0),"",DataGrowthRates!BQ27-DataGrowthRates!BP27)</f>
        <v>0</v>
      </c>
      <c r="BR27" s="136">
        <f>IF(OR(DataGrowthRates!BQ27=0,DataGrowthRates!BR27=0),"",DataGrowthRates!BR27-DataGrowthRates!BQ27)</f>
        <v>0</v>
      </c>
      <c r="BS27" s="136">
        <f>IF(OR(DataGrowthRates!BR27=0,DataGrowthRates!BS27=0),"",DataGrowthRates!BS27-DataGrowthRates!BR27)</f>
        <v>0</v>
      </c>
      <c r="BT27" s="136">
        <f>IF(OR(DataGrowthRates!BS27=0,DataGrowthRates!BT27=0),"",DataGrowthRates!BT27-DataGrowthRates!BS27)</f>
        <v>0</v>
      </c>
      <c r="BU27" s="136">
        <f>IF(OR(DataGrowthRates!BT27=0,DataGrowthRates!BU27=0),"",DataGrowthRates!BU27-DataGrowthRates!BT27)</f>
        <v>0</v>
      </c>
      <c r="BV27" s="136">
        <f>IF(OR(DataGrowthRates!BU27=0,DataGrowthRates!BV27=0),"",DataGrowthRates!BV27-DataGrowthRates!BU27)</f>
        <v>0</v>
      </c>
      <c r="BW27" s="136">
        <f>IF(OR(DataGrowthRates!BV27=0,DataGrowthRates!BW27=0),"",DataGrowthRates!BW27-DataGrowthRates!BV27)</f>
        <v>-0.33000000000174623</v>
      </c>
      <c r="BX27" s="136">
        <f>IF(OR(DataGrowthRates!BW27=0,DataGrowthRates!BX27=0),"",DataGrowthRates!BX27-DataGrowthRates!BW27)</f>
        <v>0</v>
      </c>
      <c r="BY27" s="136">
        <f>IF(OR(DataGrowthRates!BX27=0,DataGrowthRates!BY27=0),"",DataGrowthRates!BY27-DataGrowthRates!BX27)</f>
        <v>0</v>
      </c>
      <c r="BZ27" s="136">
        <f>IF(OR(DataGrowthRates!BY27=0,DataGrowthRates!BZ27=0),"",DataGrowthRates!BZ27-DataGrowthRates!BY27)</f>
        <v>0</v>
      </c>
      <c r="CA27" s="136">
        <f>IF(OR(DataGrowthRates!BZ27=0,DataGrowthRates!CA27=0),"",DataGrowthRates!CA27-DataGrowthRates!BZ27)</f>
        <v>0</v>
      </c>
      <c r="CB27" s="136">
        <f>IF(OR(DataGrowthRates!CA27=0,DataGrowthRates!CB27=0),"",DataGrowthRates!CB27-DataGrowthRates!CA27)</f>
        <v>-278.20000000000437</v>
      </c>
      <c r="CC27" s="136">
        <f>IF(OR(DataGrowthRates!CB27=0,DataGrowthRates!CC27=0),"",DataGrowthRates!CC27-DataGrowthRates!CB27)</f>
        <v>0</v>
      </c>
      <c r="CD27" s="136">
        <f>IF(OR(DataGrowthRates!CC27=0,DataGrowthRates!CD27=0),"",DataGrowthRates!CD27-DataGrowthRates!CC27)</f>
        <v>0</v>
      </c>
      <c r="CE27" s="136">
        <f>IF(OR(DataGrowthRates!CD27=0,DataGrowthRates!CE27=0),"",DataGrowthRates!CE27-DataGrowthRates!CD27)</f>
        <v>0</v>
      </c>
      <c r="CF27" s="136">
        <f>IF(OR(DataGrowthRates!CE27=0,DataGrowthRates!CF27=0),"",DataGrowthRates!CF27-DataGrowthRates!CE27)</f>
        <v>0</v>
      </c>
      <c r="CG27" s="136">
        <f>IF(OR(DataGrowthRates!CF27=0,DataGrowthRates!CG27=0),"",DataGrowthRates!CG27-DataGrowthRates!CF27)</f>
        <v>0</v>
      </c>
      <c r="CH27" s="136" t="str">
        <f>IF(OR(DataGrowthRates!CG27=0,DataGrowthRates!CH27=0),"",DataGrowthRates!CH27-DataGrowthRates!CG27)</f>
        <v/>
      </c>
    </row>
    <row r="28" spans="1:86" x14ac:dyDescent="0.3">
      <c r="A28" s="64" t="s">
        <v>8</v>
      </c>
      <c r="B28" s="71"/>
      <c r="C28" s="87"/>
      <c r="D28" s="137" t="str">
        <f>IF(OR(DataGrowthRates!C28=0,DataGrowthRates!D28=0),"",DataGrowthRates!D28-DataGrowthRates!C28)</f>
        <v/>
      </c>
      <c r="E28" s="137" t="str">
        <f>IF(OR(DataGrowthRates!D28=0,DataGrowthRates!E28=0),"",DataGrowthRates!E28-DataGrowthRates!D28)</f>
        <v/>
      </c>
      <c r="F28" s="137" t="str">
        <f>IF(OR(DataGrowthRates!E28=0,DataGrowthRates!F28=0),"",DataGrowthRates!F28-DataGrowthRates!E28)</f>
        <v/>
      </c>
      <c r="G28" s="137" t="str">
        <f>IF(OR(DataGrowthRates!F28=0,DataGrowthRates!G28=0),"",DataGrowthRates!G28-DataGrowthRates!F28)</f>
        <v/>
      </c>
      <c r="H28" s="137" t="str">
        <f>IF(OR(DataGrowthRates!G28=0,DataGrowthRates!H28=0),"",DataGrowthRates!H28-DataGrowthRates!G28)</f>
        <v/>
      </c>
      <c r="I28" s="137" t="str">
        <f>IF(OR(DataGrowthRates!H28=0,DataGrowthRates!I28=0),"",DataGrowthRates!I28-DataGrowthRates!H28)</f>
        <v/>
      </c>
      <c r="J28" s="137" t="str">
        <f>IF(OR(DataGrowthRates!I28=0,DataGrowthRates!J28=0),"",DataGrowthRates!J28-DataGrowthRates!I28)</f>
        <v/>
      </c>
      <c r="K28" s="137" t="str">
        <f>IF(OR(DataGrowthRates!J28=0,DataGrowthRates!K28=0),"",DataGrowthRates!K28-DataGrowthRates!J28)</f>
        <v/>
      </c>
      <c r="L28" s="137" t="str">
        <f>IF(OR(DataGrowthRates!K28=0,DataGrowthRates!L28=0),"",DataGrowthRates!L28-DataGrowthRates!K28)</f>
        <v/>
      </c>
      <c r="M28" s="137" t="str">
        <f>IF(OR(DataGrowthRates!L28=0,DataGrowthRates!M28=0),"",DataGrowthRates!M28-DataGrowthRates!L28)</f>
        <v/>
      </c>
      <c r="N28" s="137" t="str">
        <f>IF(OR(DataGrowthRates!M28=0,DataGrowthRates!N28=0),"",DataGrowthRates!N28-DataGrowthRates!M28)</f>
        <v/>
      </c>
      <c r="O28" s="137" t="str">
        <f>IF(OR(DataGrowthRates!N28=0,DataGrowthRates!O28=0),"",DataGrowthRates!O28-DataGrowthRates!N28)</f>
        <v/>
      </c>
      <c r="P28" s="137" t="str">
        <f>IF(OR(DataGrowthRates!O28=0,DataGrowthRates!P28=0),"",DataGrowthRates!P28-DataGrowthRates!O28)</f>
        <v/>
      </c>
      <c r="Q28" s="137" t="str">
        <f>IF(OR(DataGrowthRates!P28=0,DataGrowthRates!Q28=0),"",DataGrowthRates!Q28-DataGrowthRates!P28)</f>
        <v/>
      </c>
      <c r="R28" s="137" t="str">
        <f>IF(OR(DataGrowthRates!Q28=0,DataGrowthRates!R28=0),"",DataGrowthRates!R28-DataGrowthRates!Q28)</f>
        <v/>
      </c>
      <c r="S28" s="137" t="str">
        <f>IF(OR(DataGrowthRates!R28=0,DataGrowthRates!S28=0),"",DataGrowthRates!S28-DataGrowthRates!R28)</f>
        <v/>
      </c>
      <c r="T28" s="137" t="str">
        <f>IF(OR(DataGrowthRates!S28=0,DataGrowthRates!T28=0),"",DataGrowthRates!T28-DataGrowthRates!S28)</f>
        <v/>
      </c>
      <c r="U28" s="137" t="str">
        <f>IF(OR(DataGrowthRates!T28=0,DataGrowthRates!U28=0),"",DataGrowthRates!U28-DataGrowthRates!T28)</f>
        <v/>
      </c>
      <c r="V28" s="137" t="str">
        <f>IF(OR(DataGrowthRates!U28=0,DataGrowthRates!V28=0),"",DataGrowthRates!V28-DataGrowthRates!U28)</f>
        <v/>
      </c>
      <c r="W28" s="137">
        <f>IF(OR(DataGrowthRates!V28=0,DataGrowthRates!W28=0),"",DataGrowthRates!W28-DataGrowthRates!V28)</f>
        <v>-415.77331900673744</v>
      </c>
      <c r="X28" s="137">
        <f>IF(OR(DataGrowthRates!W28=0,DataGrowthRates!X28=0),"",DataGrowthRates!X28-DataGrowthRates!W28)</f>
        <v>-29.060332607223245</v>
      </c>
      <c r="Y28" s="137">
        <f>IF(OR(DataGrowthRates!X28=0,DataGrowthRates!Y28=0),"",DataGrowthRates!Y28-DataGrowthRates!X28)</f>
        <v>0</v>
      </c>
      <c r="Z28" s="137">
        <f>IF(OR(DataGrowthRates!Y28=0,DataGrowthRates!Z28=0),"",DataGrowthRates!Z28-DataGrowthRates!Y28)</f>
        <v>0.21337975599453785</v>
      </c>
      <c r="AA28" s="137">
        <f>IF(OR(DataGrowthRates!Z28=0,DataGrowthRates!AA28=0),"",DataGrowthRates!AA28-DataGrowthRates!Z28)</f>
        <v>106.43958385473525</v>
      </c>
      <c r="AB28" s="137">
        <f>IF(OR(DataGrowthRates!AA28=0,DataGrowthRates!AB28=0),"",DataGrowthRates!AB28-DataGrowthRates!AA28)</f>
        <v>32.039098502704292</v>
      </c>
      <c r="AC28" s="137">
        <f>IF(OR(DataGrowthRates!AB28=0,DataGrowthRates!AC28=0),"",DataGrowthRates!AC28-DataGrowthRates!AB28)</f>
        <v>0</v>
      </c>
      <c r="AD28" s="137">
        <f>IF(OR(DataGrowthRates!AC28=0,DataGrowthRates!AD28=0),"",DataGrowthRates!AD28-DataGrowthRates!AC28)</f>
        <v>0</v>
      </c>
      <c r="AE28" s="137">
        <f>IF(OR(DataGrowthRates!AD28=0,DataGrowthRates!AE28=0),"",DataGrowthRates!AE28-DataGrowthRates!AD28)</f>
        <v>-92.1538228037316</v>
      </c>
      <c r="AF28" s="137">
        <f>IF(OR(DataGrowthRates!AE28=0,DataGrowthRates!AF28=0),"",DataGrowthRates!AF28-DataGrowthRates!AE28)</f>
        <v>0</v>
      </c>
      <c r="AG28" s="137">
        <f>IF(OR(DataGrowthRates!AF28=0,DataGrowthRates!AG28=0),"",DataGrowthRates!AG28-DataGrowthRates!AF28)</f>
        <v>0</v>
      </c>
      <c r="AH28" s="137">
        <f>IF(OR(DataGrowthRates!AG28=0,DataGrowthRates!AH28=0),"",DataGrowthRates!AH28-DataGrowthRates!AG28)</f>
        <v>0</v>
      </c>
      <c r="AI28" s="137">
        <f>IF(OR(DataGrowthRates!AH28=0,DataGrowthRates!AI28=0),"",DataGrowthRates!AI28-DataGrowthRates!AH28)</f>
        <v>-113.89328203389596</v>
      </c>
      <c r="AJ28" s="137">
        <f>IF(OR(DataGrowthRates!AI28=0,DataGrowthRates!AJ28=0),"",DataGrowthRates!AJ28-DataGrowthRates!AI28)</f>
        <v>-16.936652714219235</v>
      </c>
      <c r="AK28" s="137">
        <f>IF(OR(DataGrowthRates!AJ28=0,DataGrowthRates!AK28=0),"",DataGrowthRates!AK28-DataGrowthRates!AJ28)</f>
        <v>0</v>
      </c>
      <c r="AL28" s="137">
        <f>IF(OR(DataGrowthRates!AK28=0,DataGrowthRates!AL28=0),"",DataGrowthRates!AL28-DataGrowthRates!AK28)</f>
        <v>0</v>
      </c>
      <c r="AM28" s="137">
        <f>IF(OR(DataGrowthRates!AL28=0,DataGrowthRates!AM28=0),"",DataGrowthRates!AM28-DataGrowthRates!AL28)</f>
        <v>182.39462678082782</v>
      </c>
      <c r="AN28" s="137">
        <f>IF(OR(DataGrowthRates!AM28=0,DataGrowthRates!AN28=0),"",DataGrowthRates!AN28-DataGrowthRates!AM28)</f>
        <v>-6.8835368738946272</v>
      </c>
      <c r="AO28" s="137">
        <f>IF(OR(DataGrowthRates!AN28=0,DataGrowthRates!AO28=0),"",DataGrowthRates!AO28-DataGrowthRates!AN28)</f>
        <v>0</v>
      </c>
      <c r="AP28" s="137">
        <f>IF(OR(DataGrowthRates!AO28=0,DataGrowthRates!AP28=0),"",DataGrowthRates!AP28-DataGrowthRates!AO28)</f>
        <v>0</v>
      </c>
      <c r="AQ28" s="137">
        <f>IF(OR(DataGrowthRates!AP28=0,DataGrowthRates!AQ28=0),"",DataGrowthRates!AQ28-DataGrowthRates!AP28)</f>
        <v>227.66578341204877</v>
      </c>
      <c r="AR28" s="137">
        <f>IF(OR(DataGrowthRates!AQ28=0,DataGrowthRates!AR28=0),"",DataGrowthRates!AR28-DataGrowthRates!AQ28)</f>
        <v>-1.7674353519396391E-2</v>
      </c>
      <c r="AS28" s="137">
        <f>IF(OR(DataGrowthRates!AR28=0,DataGrowthRates!AS28=0),"",DataGrowthRates!AS28-DataGrowthRates!AR28)</f>
        <v>0</v>
      </c>
      <c r="AT28" s="137">
        <f>IF(OR(DataGrowthRates!AS28=0,DataGrowthRates!AT28=0),"",DataGrowthRates!AT28-DataGrowthRates!AS28)</f>
        <v>0</v>
      </c>
      <c r="AU28" s="137">
        <f>IF(OR(DataGrowthRates!AT28=0,DataGrowthRates!AU28=0),"",DataGrowthRates!AU28-DataGrowthRates!AT28)</f>
        <v>0</v>
      </c>
      <c r="AV28" s="137">
        <f>IF(OR(DataGrowthRates!AU28=0,DataGrowthRates!AV28=0),"",DataGrowthRates!AV28-DataGrowthRates!AU28)</f>
        <v>0</v>
      </c>
      <c r="AW28" s="137">
        <f>IF(OR(DataGrowthRates!AV28=0,DataGrowthRates!AW28=0),"",DataGrowthRates!AW28-DataGrowthRates!AV28)</f>
        <v>0</v>
      </c>
      <c r="AX28" s="137">
        <f>IF(OR(DataGrowthRates!AW28=0,DataGrowthRates!AX28=0),"",DataGrowthRates!AX28-DataGrowthRates!AW28)</f>
        <v>0</v>
      </c>
      <c r="AY28" s="137">
        <f>IF(OR(DataGrowthRates!AX28=0,DataGrowthRates!AY28=0),"",DataGrowthRates!AY28-DataGrowthRates!AX28)</f>
        <v>-6.1035596928413725</v>
      </c>
      <c r="AZ28" s="137">
        <f>IF(OR(DataGrowthRates!AY28=0,DataGrowthRates!AZ28=0),"",DataGrowthRates!AZ28-DataGrowthRates!AY28)</f>
        <v>0</v>
      </c>
      <c r="BA28" s="137">
        <f>IF(OR(DataGrowthRates!AZ28=0,DataGrowthRates!BA28=0),"",DataGrowthRates!BA28-DataGrowthRates!AZ28)</f>
        <v>0</v>
      </c>
      <c r="BB28" s="137">
        <f>IF(OR(DataGrowthRates!BA28=0,DataGrowthRates!BB28=0),"",DataGrowthRates!BB28-DataGrowthRates!BA28)</f>
        <v>0</v>
      </c>
      <c r="BC28" s="137">
        <f>IF(OR(DataGrowthRates!BB28=0,DataGrowthRates!BC28=0),"",DataGrowthRates!BC28-DataGrowthRates!BB28)</f>
        <v>0</v>
      </c>
      <c r="BD28" s="137">
        <f>IF(OR(DataGrowthRates!BC28=0,DataGrowthRates!BD28=0),"",DataGrowthRates!BD28-DataGrowthRates!BC28)</f>
        <v>0</v>
      </c>
      <c r="BE28" s="137">
        <f>IF(OR(DataGrowthRates!BD28=0,DataGrowthRates!BE28=0),"",DataGrowthRates!BE28-DataGrowthRates!BD28)</f>
        <v>0</v>
      </c>
      <c r="BF28" s="137">
        <f>IF(OR(DataGrowthRates!BE28=0,DataGrowthRates!BF28=0),"",DataGrowthRates!BF28-DataGrowthRates!BE28)</f>
        <v>0</v>
      </c>
      <c r="BG28" s="137">
        <f>IF(OR(DataGrowthRates!BF28=0,DataGrowthRates!BG28=0),"",DataGrowthRates!BG28-DataGrowthRates!BF28)</f>
        <v>0</v>
      </c>
      <c r="BH28" s="137">
        <f>IF(OR(DataGrowthRates!BG28=0,DataGrowthRates!BH28=0),"",DataGrowthRates!BH28-DataGrowthRates!BG28)</f>
        <v>0</v>
      </c>
      <c r="BI28" s="137">
        <f>IF(OR(DataGrowthRates!BH28=0,DataGrowthRates!BI28=0),"",DataGrowthRates!BI28-DataGrowthRates!BH28)</f>
        <v>0</v>
      </c>
      <c r="BJ28" s="137">
        <f>IF(OR(DataGrowthRates!BI28=0,DataGrowthRates!BJ28=0),"",DataGrowthRates!BJ28-DataGrowthRates!BI28)</f>
        <v>0</v>
      </c>
      <c r="BK28" s="137">
        <f>IF(OR(DataGrowthRates!BJ28=0,DataGrowthRates!BK28=0),"",DataGrowthRates!BK28-DataGrowthRates!BJ28)</f>
        <v>0</v>
      </c>
      <c r="BL28" s="137">
        <f>IF(OR(DataGrowthRates!BK28=0,DataGrowthRates!BL28=0),"",DataGrowthRates!BL28-DataGrowthRates!BK28)</f>
        <v>0</v>
      </c>
      <c r="BM28" s="137">
        <f>IF(OR(DataGrowthRates!BL28=0,DataGrowthRates!BM28=0),"",DataGrowthRates!BM28-DataGrowthRates!BL28)</f>
        <v>0</v>
      </c>
      <c r="BN28" s="137">
        <f>IF(OR(DataGrowthRates!BM28=0,DataGrowthRates!BN28=0),"",DataGrowthRates!BN28-DataGrowthRates!BM28)</f>
        <v>1.5872801741352305E-3</v>
      </c>
      <c r="BO28" s="137">
        <f>IF(OR(DataGrowthRates!BN28=0,DataGrowthRates!BO28=0),"",DataGrowthRates!BO28-DataGrowthRates!BN28)</f>
        <v>68.219999999993888</v>
      </c>
      <c r="BP28" s="137">
        <f>IF(OR(DataGrowthRates!BO28=0,DataGrowthRates!BP28=0),"",DataGrowthRates!BP28-DataGrowthRates!BO28)</f>
        <v>-52.470000000001164</v>
      </c>
      <c r="BQ28" s="137">
        <f>IF(OR(DataGrowthRates!BP28=0,DataGrowthRates!BQ28=0),"",DataGrowthRates!BQ28-DataGrowthRates!BP28)</f>
        <v>0</v>
      </c>
      <c r="BR28" s="137">
        <f>IF(OR(DataGrowthRates!BQ28=0,DataGrowthRates!BR28=0),"",DataGrowthRates!BR28-DataGrowthRates!BQ28)</f>
        <v>0</v>
      </c>
      <c r="BS28" s="137">
        <f>IF(OR(DataGrowthRates!BR28=0,DataGrowthRates!BS28=0),"",DataGrowthRates!BS28-DataGrowthRates!BR28)</f>
        <v>0</v>
      </c>
      <c r="BT28" s="137">
        <f>IF(OR(DataGrowthRates!BS28=0,DataGrowthRates!BT28=0),"",DataGrowthRates!BT28-DataGrowthRates!BS28)</f>
        <v>0</v>
      </c>
      <c r="BU28" s="137">
        <f>IF(OR(DataGrowthRates!BT28=0,DataGrowthRates!BU28=0),"",DataGrowthRates!BU28-DataGrowthRates!BT28)</f>
        <v>0</v>
      </c>
      <c r="BV28" s="137">
        <f>IF(OR(DataGrowthRates!BU28=0,DataGrowthRates!BV28=0),"",DataGrowthRates!BV28-DataGrowthRates!BU28)</f>
        <v>0</v>
      </c>
      <c r="BW28" s="137">
        <f>IF(OR(DataGrowthRates!BV28=0,DataGrowthRates!BW28=0),"",DataGrowthRates!BW28-DataGrowthRates!BV28)</f>
        <v>-3.9599999999991269</v>
      </c>
      <c r="BX28" s="137">
        <f>IF(OR(DataGrowthRates!BW28=0,DataGrowthRates!BX28=0),"",DataGrowthRates!BX28-DataGrowthRates!BW28)</f>
        <v>0</v>
      </c>
      <c r="BY28" s="137">
        <f>IF(OR(DataGrowthRates!BX28=0,DataGrowthRates!BY28=0),"",DataGrowthRates!BY28-DataGrowthRates!BX28)</f>
        <v>0</v>
      </c>
      <c r="BZ28" s="137">
        <f>IF(OR(DataGrowthRates!BY28=0,DataGrowthRates!BZ28=0),"",DataGrowthRates!BZ28-DataGrowthRates!BY28)</f>
        <v>0</v>
      </c>
      <c r="CA28" s="137">
        <f>IF(OR(DataGrowthRates!BZ28=0,DataGrowthRates!CA28=0),"",DataGrowthRates!CA28-DataGrowthRates!BZ28)</f>
        <v>0</v>
      </c>
      <c r="CB28" s="137">
        <f>IF(OR(DataGrowthRates!CA28=0,DataGrowthRates!CB28=0),"",DataGrowthRates!CB28-DataGrowthRates!CA28)</f>
        <v>136.57000000000698</v>
      </c>
      <c r="CC28" s="137">
        <f>IF(OR(DataGrowthRates!CB28=0,DataGrowthRates!CC28=0),"",DataGrowthRates!CC28-DataGrowthRates!CB28)</f>
        <v>0</v>
      </c>
      <c r="CD28" s="137">
        <f>IF(OR(DataGrowthRates!CC28=0,DataGrowthRates!CD28=0),"",DataGrowthRates!CD28-DataGrowthRates!CC28)</f>
        <v>0</v>
      </c>
      <c r="CE28" s="137">
        <f>IF(OR(DataGrowthRates!CD28=0,DataGrowthRates!CE28=0),"",DataGrowthRates!CE28-DataGrowthRates!CD28)</f>
        <v>0</v>
      </c>
      <c r="CF28" s="137">
        <f>IF(OR(DataGrowthRates!CE28=0,DataGrowthRates!CF28=0),"",DataGrowthRates!CF28-DataGrowthRates!CE28)</f>
        <v>0</v>
      </c>
      <c r="CG28" s="137">
        <f>IF(OR(DataGrowthRates!CF28=0,DataGrowthRates!CG28=0),"",DataGrowthRates!CG28-DataGrowthRates!CF28)</f>
        <v>0</v>
      </c>
      <c r="CH28" s="137" t="str">
        <f>IF(OR(DataGrowthRates!CG28=0,DataGrowthRates!CH28=0),"",DataGrowthRates!CH28-DataGrowthRates!CG28)</f>
        <v/>
      </c>
    </row>
    <row r="29" spans="1:86" x14ac:dyDescent="0.3">
      <c r="A29" s="65" t="s">
        <v>9</v>
      </c>
      <c r="B29" s="72"/>
      <c r="C29" s="86"/>
      <c r="D29" s="135" t="str">
        <f>IF(OR(DataGrowthRates!C29=0,DataGrowthRates!D29=0),"",DataGrowthRates!D29-DataGrowthRates!C29)</f>
        <v/>
      </c>
      <c r="E29" s="135" t="str">
        <f>IF(OR(DataGrowthRates!D29=0,DataGrowthRates!E29=0),"",DataGrowthRates!E29-DataGrowthRates!D29)</f>
        <v/>
      </c>
      <c r="F29" s="135" t="str">
        <f>IF(OR(DataGrowthRates!E29=0,DataGrowthRates!F29=0),"",DataGrowthRates!F29-DataGrowthRates!E29)</f>
        <v/>
      </c>
      <c r="G29" s="135" t="str">
        <f>IF(OR(DataGrowthRates!F29=0,DataGrowthRates!G29=0),"",DataGrowthRates!G29-DataGrowthRates!F29)</f>
        <v/>
      </c>
      <c r="H29" s="135" t="str">
        <f>IF(OR(DataGrowthRates!G29=0,DataGrowthRates!H29=0),"",DataGrowthRates!H29-DataGrowthRates!G29)</f>
        <v/>
      </c>
      <c r="I29" s="135" t="str">
        <f>IF(OR(DataGrowthRates!H29=0,DataGrowthRates!I29=0),"",DataGrowthRates!I29-DataGrowthRates!H29)</f>
        <v/>
      </c>
      <c r="J29" s="135" t="str">
        <f>IF(OR(DataGrowthRates!I29=0,DataGrowthRates!J29=0),"",DataGrowthRates!J29-DataGrowthRates!I29)</f>
        <v/>
      </c>
      <c r="K29" s="135" t="str">
        <f>IF(OR(DataGrowthRates!J29=0,DataGrowthRates!K29=0),"",DataGrowthRates!K29-DataGrowthRates!J29)</f>
        <v/>
      </c>
      <c r="L29" s="135" t="str">
        <f>IF(OR(DataGrowthRates!K29=0,DataGrowthRates!L29=0),"",DataGrowthRates!L29-DataGrowthRates!K29)</f>
        <v/>
      </c>
      <c r="M29" s="135" t="str">
        <f>IF(OR(DataGrowthRates!L29=0,DataGrowthRates!M29=0),"",DataGrowthRates!M29-DataGrowthRates!L29)</f>
        <v/>
      </c>
      <c r="N29" s="135" t="str">
        <f>IF(OR(DataGrowthRates!M29=0,DataGrowthRates!N29=0),"",DataGrowthRates!N29-DataGrowthRates!M29)</f>
        <v/>
      </c>
      <c r="O29" s="135" t="str">
        <f>IF(OR(DataGrowthRates!N29=0,DataGrowthRates!O29=0),"",DataGrowthRates!O29-DataGrowthRates!N29)</f>
        <v/>
      </c>
      <c r="P29" s="135" t="str">
        <f>IF(OR(DataGrowthRates!O29=0,DataGrowthRates!P29=0),"",DataGrowthRates!P29-DataGrowthRates!O29)</f>
        <v/>
      </c>
      <c r="Q29" s="135" t="str">
        <f>IF(OR(DataGrowthRates!P29=0,DataGrowthRates!Q29=0),"",DataGrowthRates!Q29-DataGrowthRates!P29)</f>
        <v/>
      </c>
      <c r="R29" s="135" t="str">
        <f>IF(OR(DataGrowthRates!Q29=0,DataGrowthRates!R29=0),"",DataGrowthRates!R29-DataGrowthRates!Q29)</f>
        <v/>
      </c>
      <c r="S29" s="135" t="str">
        <f>IF(OR(DataGrowthRates!R29=0,DataGrowthRates!S29=0),"",DataGrowthRates!S29-DataGrowthRates!R29)</f>
        <v/>
      </c>
      <c r="T29" s="135" t="str">
        <f>IF(OR(DataGrowthRates!S29=0,DataGrowthRates!T29=0),"",DataGrowthRates!T29-DataGrowthRates!S29)</f>
        <v/>
      </c>
      <c r="U29" s="135" t="str">
        <f>IF(OR(DataGrowthRates!T29=0,DataGrowthRates!U29=0),"",DataGrowthRates!U29-DataGrowthRates!T29)</f>
        <v/>
      </c>
      <c r="V29" s="135" t="str">
        <f>IF(OR(DataGrowthRates!U29=0,DataGrowthRates!V29=0),"",DataGrowthRates!V29-DataGrowthRates!U29)</f>
        <v/>
      </c>
      <c r="W29" s="135" t="str">
        <f>IF(OR(DataGrowthRates!V29=0,DataGrowthRates!W29=0),"",DataGrowthRates!W29-DataGrowthRates!V29)</f>
        <v/>
      </c>
      <c r="X29" s="135">
        <f>IF(OR(DataGrowthRates!W29=0,DataGrowthRates!X29=0),"",DataGrowthRates!X29-DataGrowthRates!W29)</f>
        <v>-215.83260795415845</v>
      </c>
      <c r="Y29" s="135">
        <f>IF(OR(DataGrowthRates!X29=0,DataGrowthRates!Y29=0),"",DataGrowthRates!Y29-DataGrowthRates!X29)</f>
        <v>332.72961567020684</v>
      </c>
      <c r="Z29" s="135">
        <f>IF(OR(DataGrowthRates!Y29=0,DataGrowthRates!Z29=0),"",DataGrowthRates!Z29-DataGrowthRates!Y29)</f>
        <v>-11.599929304953548</v>
      </c>
      <c r="AA29" s="135">
        <f>IF(OR(DataGrowthRates!Z29=0,DataGrowthRates!AA29=0),"",DataGrowthRates!AA29-DataGrowthRates!Z29)</f>
        <v>483.40801784316136</v>
      </c>
      <c r="AB29" s="135">
        <f>IF(OR(DataGrowthRates!AA29=0,DataGrowthRates!AB29=0),"",DataGrowthRates!AB29-DataGrowthRates!AA29)</f>
        <v>88.271642720021191</v>
      </c>
      <c r="AC29" s="135">
        <f>IF(OR(DataGrowthRates!AB29=0,DataGrowthRates!AC29=0),"",DataGrowthRates!AC29-DataGrowthRates!AB29)</f>
        <v>-507.41437807766488</v>
      </c>
      <c r="AD29" s="135">
        <f>IF(OR(DataGrowthRates!AC29=0,DataGrowthRates!AD29=0),"",DataGrowthRates!AD29-DataGrowthRates!AC29)</f>
        <v>0</v>
      </c>
      <c r="AE29" s="135">
        <f>IF(OR(DataGrowthRates!AD29=0,DataGrowthRates!AE29=0),"",DataGrowthRates!AE29-DataGrowthRates!AD29)</f>
        <v>-133.41377818616456</v>
      </c>
      <c r="AF29" s="135">
        <f>IF(OR(DataGrowthRates!AE29=0,DataGrowthRates!AF29=0),"",DataGrowthRates!AF29-DataGrowthRates!AE29)</f>
        <v>0</v>
      </c>
      <c r="AG29" s="135">
        <f>IF(OR(DataGrowthRates!AF29=0,DataGrowthRates!AG29=0),"",DataGrowthRates!AG29-DataGrowthRates!AF29)</f>
        <v>0</v>
      </c>
      <c r="AH29" s="135">
        <f>IF(OR(DataGrowthRates!AG29=0,DataGrowthRates!AH29=0),"",DataGrowthRates!AH29-DataGrowthRates!AG29)</f>
        <v>0</v>
      </c>
      <c r="AI29" s="135">
        <f>IF(OR(DataGrowthRates!AH29=0,DataGrowthRates!AI29=0),"",DataGrowthRates!AI29-DataGrowthRates!AH29)</f>
        <v>-383.95454097398033</v>
      </c>
      <c r="AJ29" s="135">
        <f>IF(OR(DataGrowthRates!AI29=0,DataGrowthRates!AJ29=0),"",DataGrowthRates!AJ29-DataGrowthRates!AI29)</f>
        <v>0.84541707983589731</v>
      </c>
      <c r="AK29" s="135">
        <f>IF(OR(DataGrowthRates!AJ29=0,DataGrowthRates!AK29=0),"",DataGrowthRates!AK29-DataGrowthRates!AJ29)</f>
        <v>0</v>
      </c>
      <c r="AL29" s="135">
        <f>IF(OR(DataGrowthRates!AK29=0,DataGrowthRates!AL29=0),"",DataGrowthRates!AL29-DataGrowthRates!AK29)</f>
        <v>0</v>
      </c>
      <c r="AM29" s="135">
        <f>IF(OR(DataGrowthRates!AL29=0,DataGrowthRates!AM29=0),"",DataGrowthRates!AM29-DataGrowthRates!AL29)</f>
        <v>373.00724397566228</v>
      </c>
      <c r="AN29" s="135">
        <f>IF(OR(DataGrowthRates!AM29=0,DataGrowthRates!AN29=0),"",DataGrowthRates!AN29-DataGrowthRates!AM29)</f>
        <v>20.865372670581564</v>
      </c>
      <c r="AO29" s="135">
        <f>IF(OR(DataGrowthRates!AN29=0,DataGrowthRates!AO29=0),"",DataGrowthRates!AO29-DataGrowthRates!AN29)</f>
        <v>0</v>
      </c>
      <c r="AP29" s="135">
        <f>IF(OR(DataGrowthRates!AO29=0,DataGrowthRates!AP29=0),"",DataGrowthRates!AP29-DataGrowthRates!AO29)</f>
        <v>0</v>
      </c>
      <c r="AQ29" s="135">
        <f>IF(OR(DataGrowthRates!AP29=0,DataGrowthRates!AQ29=0),"",DataGrowthRates!AQ29-DataGrowthRates!AP29)</f>
        <v>338.43544038089749</v>
      </c>
      <c r="AR29" s="135">
        <f>IF(OR(DataGrowthRates!AQ29=0,DataGrowthRates!AR29=0),"",DataGrowthRates!AR29-DataGrowthRates!AQ29)</f>
        <v>-11.308338172850199</v>
      </c>
      <c r="AS29" s="135">
        <f>IF(OR(DataGrowthRates!AR29=0,DataGrowthRates!AS29=0),"",DataGrowthRates!AS29-DataGrowthRates!AR29)</f>
        <v>0</v>
      </c>
      <c r="AT29" s="135">
        <f>IF(OR(DataGrowthRates!AS29=0,DataGrowthRates!AT29=0),"",DataGrowthRates!AT29-DataGrowthRates!AS29)</f>
        <v>0</v>
      </c>
      <c r="AU29" s="135">
        <f>IF(OR(DataGrowthRates!AT29=0,DataGrowthRates!AU29=0),"",DataGrowthRates!AU29-DataGrowthRates!AT29)</f>
        <v>0</v>
      </c>
      <c r="AV29" s="135">
        <f>IF(OR(DataGrowthRates!AU29=0,DataGrowthRates!AV29=0),"",DataGrowthRates!AV29-DataGrowthRates!AU29)</f>
        <v>0</v>
      </c>
      <c r="AW29" s="135">
        <f>IF(OR(DataGrowthRates!AV29=0,DataGrowthRates!AW29=0),"",DataGrowthRates!AW29-DataGrowthRates!AV29)</f>
        <v>0</v>
      </c>
      <c r="AX29" s="135">
        <f>IF(OR(DataGrowthRates!AW29=0,DataGrowthRates!AX29=0),"",DataGrowthRates!AX29-DataGrowthRates!AW29)</f>
        <v>0</v>
      </c>
      <c r="AY29" s="135">
        <f>IF(OR(DataGrowthRates!AX29=0,DataGrowthRates!AY29=0),"",DataGrowthRates!AY29-DataGrowthRates!AX29)</f>
        <v>58.187090428633383</v>
      </c>
      <c r="AZ29" s="135">
        <f>IF(OR(DataGrowthRates!AY29=0,DataGrowthRates!AZ29=0),"",DataGrowthRates!AZ29-DataGrowthRates!AY29)</f>
        <v>-36.66666955454275</v>
      </c>
      <c r="BA29" s="135">
        <f>IF(OR(DataGrowthRates!AZ29=0,DataGrowthRates!BA29=0),"",DataGrowthRates!BA29-DataGrowthRates!AZ29)</f>
        <v>0</v>
      </c>
      <c r="BB29" s="135">
        <f>IF(OR(DataGrowthRates!BA29=0,DataGrowthRates!BB29=0),"",DataGrowthRates!BB29-DataGrowthRates!BA29)</f>
        <v>0</v>
      </c>
      <c r="BC29" s="135">
        <f>IF(OR(DataGrowthRates!BB29=0,DataGrowthRates!BC29=0),"",DataGrowthRates!BC29-DataGrowthRates!BB29)</f>
        <v>0</v>
      </c>
      <c r="BD29" s="135">
        <f>IF(OR(DataGrowthRates!BC29=0,DataGrowthRates!BD29=0),"",DataGrowthRates!BD29-DataGrowthRates!BC29)</f>
        <v>0</v>
      </c>
      <c r="BE29" s="135">
        <f>IF(OR(DataGrowthRates!BD29=0,DataGrowthRates!BE29=0),"",DataGrowthRates!BE29-DataGrowthRates!BD29)</f>
        <v>0</v>
      </c>
      <c r="BF29" s="135">
        <f>IF(OR(DataGrowthRates!BE29=0,DataGrowthRates!BF29=0),"",DataGrowthRates!BF29-DataGrowthRates!BE29)</f>
        <v>0</v>
      </c>
      <c r="BG29" s="135">
        <f>IF(OR(DataGrowthRates!BF29=0,DataGrowthRates!BG29=0),"",DataGrowthRates!BG29-DataGrowthRates!BF29)</f>
        <v>0</v>
      </c>
      <c r="BH29" s="135">
        <f>IF(OR(DataGrowthRates!BG29=0,DataGrowthRates!BH29=0),"",DataGrowthRates!BH29-DataGrowthRates!BG29)</f>
        <v>0</v>
      </c>
      <c r="BI29" s="135">
        <f>IF(OR(DataGrowthRates!BH29=0,DataGrowthRates!BI29=0),"",DataGrowthRates!BI29-DataGrowthRates!BH29)</f>
        <v>0</v>
      </c>
      <c r="BJ29" s="135">
        <f>IF(OR(DataGrowthRates!BI29=0,DataGrowthRates!BJ29=0),"",DataGrowthRates!BJ29-DataGrowthRates!BI29)</f>
        <v>0</v>
      </c>
      <c r="BK29" s="135">
        <f>IF(OR(DataGrowthRates!BJ29=0,DataGrowthRates!BK29=0),"",DataGrowthRates!BK29-DataGrowthRates!BJ29)</f>
        <v>0</v>
      </c>
      <c r="BL29" s="135">
        <f>IF(OR(DataGrowthRates!BK29=0,DataGrowthRates!BL29=0),"",DataGrowthRates!BL29-DataGrowthRates!BK29)</f>
        <v>0</v>
      </c>
      <c r="BM29" s="135">
        <f>IF(OR(DataGrowthRates!BL29=0,DataGrowthRates!BM29=0),"",DataGrowthRates!BM29-DataGrowthRates!BL29)</f>
        <v>0</v>
      </c>
      <c r="BN29" s="135">
        <f>IF(OR(DataGrowthRates!BM29=0,DataGrowthRates!BN29=0),"",DataGrowthRates!BN29-DataGrowthRates!BM29)</f>
        <v>-8.8820536038838327E-3</v>
      </c>
      <c r="BO29" s="135">
        <f>IF(OR(DataGrowthRates!BN29=0,DataGrowthRates!BO29=0),"",DataGrowthRates!BO29-DataGrowthRates!BN29)</f>
        <v>-90.669999999998254</v>
      </c>
      <c r="BP29" s="135">
        <f>IF(OR(DataGrowthRates!BO29=0,DataGrowthRates!BP29=0),"",DataGrowthRates!BP29-DataGrowthRates!BO29)</f>
        <v>-89.209999999991851</v>
      </c>
      <c r="BQ29" s="135">
        <f>IF(OR(DataGrowthRates!BP29=0,DataGrowthRates!BQ29=0),"",DataGrowthRates!BQ29-DataGrowthRates!BP29)</f>
        <v>0</v>
      </c>
      <c r="BR29" s="135">
        <f>IF(OR(DataGrowthRates!BQ29=0,DataGrowthRates!BR29=0),"",DataGrowthRates!BR29-DataGrowthRates!BQ29)</f>
        <v>0</v>
      </c>
      <c r="BS29" s="135">
        <f>IF(OR(DataGrowthRates!BR29=0,DataGrowthRates!BS29=0),"",DataGrowthRates!BS29-DataGrowthRates!BR29)</f>
        <v>0</v>
      </c>
      <c r="BT29" s="135">
        <f>IF(OR(DataGrowthRates!BS29=0,DataGrowthRates!BT29=0),"",DataGrowthRates!BT29-DataGrowthRates!BS29)</f>
        <v>0</v>
      </c>
      <c r="BU29" s="135">
        <f>IF(OR(DataGrowthRates!BT29=0,DataGrowthRates!BU29=0),"",DataGrowthRates!BU29-DataGrowthRates!BT29)</f>
        <v>0</v>
      </c>
      <c r="BV29" s="135">
        <f>IF(OR(DataGrowthRates!BU29=0,DataGrowthRates!BV29=0),"",DataGrowthRates!BV29-DataGrowthRates!BU29)</f>
        <v>0</v>
      </c>
      <c r="BW29" s="135">
        <f>IF(OR(DataGrowthRates!BV29=0,DataGrowthRates!BW29=0),"",DataGrowthRates!BW29-DataGrowthRates!BV29)</f>
        <v>-5.5099999999947613</v>
      </c>
      <c r="BX29" s="135">
        <f>IF(OR(DataGrowthRates!BW29=0,DataGrowthRates!BX29=0),"",DataGrowthRates!BX29-DataGrowthRates!BW29)</f>
        <v>0</v>
      </c>
      <c r="BY29" s="135">
        <f>IF(OR(DataGrowthRates!BX29=0,DataGrowthRates!BY29=0),"",DataGrowthRates!BY29-DataGrowthRates!BX29)</f>
        <v>0</v>
      </c>
      <c r="BZ29" s="135">
        <f>IF(OR(DataGrowthRates!BY29=0,DataGrowthRates!BZ29=0),"",DataGrowthRates!BZ29-DataGrowthRates!BY29)</f>
        <v>0</v>
      </c>
      <c r="CA29" s="135">
        <f>IF(OR(DataGrowthRates!BZ29=0,DataGrowthRates!CA29=0),"",DataGrowthRates!CA29-DataGrowthRates!BZ29)</f>
        <v>0</v>
      </c>
      <c r="CB29" s="135">
        <f>IF(OR(DataGrowthRates!CA29=0,DataGrowthRates!CB29=0),"",DataGrowthRates!CB29-DataGrowthRates!CA29)</f>
        <v>-26.950000000011642</v>
      </c>
      <c r="CC29" s="135">
        <f>IF(OR(DataGrowthRates!CB29=0,DataGrowthRates!CC29=0),"",DataGrowthRates!CC29-DataGrowthRates!CB29)</f>
        <v>0</v>
      </c>
      <c r="CD29" s="135">
        <f>IF(OR(DataGrowthRates!CC29=0,DataGrowthRates!CD29=0),"",DataGrowthRates!CD29-DataGrowthRates!CC29)</f>
        <v>0</v>
      </c>
      <c r="CE29" s="135">
        <f>IF(OR(DataGrowthRates!CD29=0,DataGrowthRates!CE29=0),"",DataGrowthRates!CE29-DataGrowthRates!CD29)</f>
        <v>0</v>
      </c>
      <c r="CF29" s="135">
        <f>IF(OR(DataGrowthRates!CE29=0,DataGrowthRates!CF29=0),"",DataGrowthRates!CF29-DataGrowthRates!CE29)</f>
        <v>0</v>
      </c>
      <c r="CG29" s="135">
        <f>IF(OR(DataGrowthRates!CF29=0,DataGrowthRates!CG29=0),"",DataGrowthRates!CG29-DataGrowthRates!CF29)</f>
        <v>0</v>
      </c>
      <c r="CH29" s="135" t="str">
        <f>IF(OR(DataGrowthRates!CG29=0,DataGrowthRates!CH29=0),"",DataGrowthRates!CH29-DataGrowthRates!CG29)</f>
        <v/>
      </c>
    </row>
    <row r="30" spans="1:86" x14ac:dyDescent="0.3">
      <c r="A30" s="4" t="s">
        <v>10</v>
      </c>
      <c r="B30" s="70"/>
      <c r="C30" s="86"/>
      <c r="D30" s="136" t="str">
        <f>IF(OR(DataGrowthRates!C30=0,DataGrowthRates!D30=0),"",DataGrowthRates!D30-DataGrowthRates!C30)</f>
        <v/>
      </c>
      <c r="E30" s="136" t="str">
        <f>IF(OR(DataGrowthRates!D30=0,DataGrowthRates!E30=0),"",DataGrowthRates!E30-DataGrowthRates!D30)</f>
        <v/>
      </c>
      <c r="F30" s="136" t="str">
        <f>IF(OR(DataGrowthRates!E30=0,DataGrowthRates!F30=0),"",DataGrowthRates!F30-DataGrowthRates!E30)</f>
        <v/>
      </c>
      <c r="G30" s="136" t="str">
        <f>IF(OR(DataGrowthRates!F30=0,DataGrowthRates!G30=0),"",DataGrowthRates!G30-DataGrowthRates!F30)</f>
        <v/>
      </c>
      <c r="H30" s="136" t="str">
        <f>IF(OR(DataGrowthRates!G30=0,DataGrowthRates!H30=0),"",DataGrowthRates!H30-DataGrowthRates!G30)</f>
        <v/>
      </c>
      <c r="I30" s="136" t="str">
        <f>IF(OR(DataGrowthRates!H30=0,DataGrowthRates!I30=0),"",DataGrowthRates!I30-DataGrowthRates!H30)</f>
        <v/>
      </c>
      <c r="J30" s="136" t="str">
        <f>IF(OR(DataGrowthRates!I30=0,DataGrowthRates!J30=0),"",DataGrowthRates!J30-DataGrowthRates!I30)</f>
        <v/>
      </c>
      <c r="K30" s="136" t="str">
        <f>IF(OR(DataGrowthRates!J30=0,DataGrowthRates!K30=0),"",DataGrowthRates!K30-DataGrowthRates!J30)</f>
        <v/>
      </c>
      <c r="L30" s="136" t="str">
        <f>IF(OR(DataGrowthRates!K30=0,DataGrowthRates!L30=0),"",DataGrowthRates!L30-DataGrowthRates!K30)</f>
        <v/>
      </c>
      <c r="M30" s="136" t="str">
        <f>IF(OR(DataGrowthRates!L30=0,DataGrowthRates!M30=0),"",DataGrowthRates!M30-DataGrowthRates!L30)</f>
        <v/>
      </c>
      <c r="N30" s="136" t="str">
        <f>IF(OR(DataGrowthRates!M30=0,DataGrowthRates!N30=0),"",DataGrowthRates!N30-DataGrowthRates!M30)</f>
        <v/>
      </c>
      <c r="O30" s="136" t="str">
        <f>IF(OR(DataGrowthRates!N30=0,DataGrowthRates!O30=0),"",DataGrowthRates!O30-DataGrowthRates!N30)</f>
        <v/>
      </c>
      <c r="P30" s="136" t="str">
        <f>IF(OR(DataGrowthRates!O30=0,DataGrowthRates!P30=0),"",DataGrowthRates!P30-DataGrowthRates!O30)</f>
        <v/>
      </c>
      <c r="Q30" s="136" t="str">
        <f>IF(OR(DataGrowthRates!P30=0,DataGrowthRates!Q30=0),"",DataGrowthRates!Q30-DataGrowthRates!P30)</f>
        <v/>
      </c>
      <c r="R30" s="136" t="str">
        <f>IF(OR(DataGrowthRates!Q30=0,DataGrowthRates!R30=0),"",DataGrowthRates!R30-DataGrowthRates!Q30)</f>
        <v/>
      </c>
      <c r="S30" s="136" t="str">
        <f>IF(OR(DataGrowthRates!R30=0,DataGrowthRates!S30=0),"",DataGrowthRates!S30-DataGrowthRates!R30)</f>
        <v/>
      </c>
      <c r="T30" s="136" t="str">
        <f>IF(OR(DataGrowthRates!S30=0,DataGrowthRates!T30=0),"",DataGrowthRates!T30-DataGrowthRates!S30)</f>
        <v/>
      </c>
      <c r="U30" s="136" t="str">
        <f>IF(OR(DataGrowthRates!T30=0,DataGrowthRates!U30=0),"",DataGrowthRates!U30-DataGrowthRates!T30)</f>
        <v/>
      </c>
      <c r="V30" s="136" t="str">
        <f>IF(OR(DataGrowthRates!U30=0,DataGrowthRates!V30=0),"",DataGrowthRates!V30-DataGrowthRates!U30)</f>
        <v/>
      </c>
      <c r="W30" s="136" t="str">
        <f>IF(OR(DataGrowthRates!V30=0,DataGrowthRates!W30=0),"",DataGrowthRates!W30-DataGrowthRates!V30)</f>
        <v/>
      </c>
      <c r="X30" s="136" t="str">
        <f>IF(OR(DataGrowthRates!W30=0,DataGrowthRates!X30=0),"",DataGrowthRates!X30-DataGrowthRates!W30)</f>
        <v/>
      </c>
      <c r="Y30" s="136">
        <f>IF(OR(DataGrowthRates!X30=0,DataGrowthRates!Y30=0),"",DataGrowthRates!Y30-DataGrowthRates!X30)</f>
        <v>780.92762035304622</v>
      </c>
      <c r="Z30" s="136">
        <f>IF(OR(DataGrowthRates!Y30=0,DataGrowthRates!Z30=0),"",DataGrowthRates!Z30-DataGrowthRates!Y30)</f>
        <v>-115.12785803081351</v>
      </c>
      <c r="AA30" s="136">
        <f>IF(OR(DataGrowthRates!Z30=0,DataGrowthRates!AA30=0),"",DataGrowthRates!AA30-DataGrowthRates!Z30)</f>
        <v>17.934273332379234</v>
      </c>
      <c r="AB30" s="136">
        <f>IF(OR(DataGrowthRates!AA30=0,DataGrowthRates!AB30=0),"",DataGrowthRates!AB30-DataGrowthRates!AA30)</f>
        <v>4.2929767113528214</v>
      </c>
      <c r="AC30" s="136">
        <f>IF(OR(DataGrowthRates!AB30=0,DataGrowthRates!AC30=0),"",DataGrowthRates!AC30-DataGrowthRates!AB30)</f>
        <v>161.25033084177267</v>
      </c>
      <c r="AD30" s="136">
        <f>IF(OR(DataGrowthRates!AC30=0,DataGrowthRates!AD30=0),"",DataGrowthRates!AD30-DataGrowthRates!AC30)</f>
        <v>0</v>
      </c>
      <c r="AE30" s="136">
        <f>IF(OR(DataGrowthRates!AD30=0,DataGrowthRates!AE30=0),"",DataGrowthRates!AE30-DataGrowthRates!AD30)</f>
        <v>-79.923916758089035</v>
      </c>
      <c r="AF30" s="136">
        <f>IF(OR(DataGrowthRates!AE30=0,DataGrowthRates!AF30=0),"",DataGrowthRates!AF30-DataGrowthRates!AE30)</f>
        <v>0</v>
      </c>
      <c r="AG30" s="136">
        <f>IF(OR(DataGrowthRates!AF30=0,DataGrowthRates!AG30=0),"",DataGrowthRates!AG30-DataGrowthRates!AF30)</f>
        <v>0</v>
      </c>
      <c r="AH30" s="136">
        <f>IF(OR(DataGrowthRates!AG30=0,DataGrowthRates!AH30=0),"",DataGrowthRates!AH30-DataGrowthRates!AG30)</f>
        <v>0</v>
      </c>
      <c r="AI30" s="136">
        <f>IF(OR(DataGrowthRates!AH30=0,DataGrowthRates!AI30=0),"",DataGrowthRates!AI30-DataGrowthRates!AH30)</f>
        <v>-221.76973923350306</v>
      </c>
      <c r="AJ30" s="136">
        <f>IF(OR(DataGrowthRates!AI30=0,DataGrowthRates!AJ30=0),"",DataGrowthRates!AJ30-DataGrowthRates!AI30)</f>
        <v>-0.51176936492993264</v>
      </c>
      <c r="AK30" s="136">
        <f>IF(OR(DataGrowthRates!AJ30=0,DataGrowthRates!AK30=0),"",DataGrowthRates!AK30-DataGrowthRates!AJ30)</f>
        <v>0</v>
      </c>
      <c r="AL30" s="136">
        <f>IF(OR(DataGrowthRates!AK30=0,DataGrowthRates!AL30=0),"",DataGrowthRates!AL30-DataGrowthRates!AK30)</f>
        <v>0</v>
      </c>
      <c r="AM30" s="136">
        <f>IF(OR(DataGrowthRates!AL30=0,DataGrowthRates!AM30=0),"",DataGrowthRates!AM30-DataGrowthRates!AL30)</f>
        <v>330.33990740618174</v>
      </c>
      <c r="AN30" s="136">
        <f>IF(OR(DataGrowthRates!AM30=0,DataGrowthRates!AN30=0),"",DataGrowthRates!AN30-DataGrowthRates!AM30)</f>
        <v>-6.5833694832763285</v>
      </c>
      <c r="AO30" s="136">
        <f>IF(OR(DataGrowthRates!AN30=0,DataGrowthRates!AO30=0),"",DataGrowthRates!AO30-DataGrowthRates!AN30)</f>
        <v>0</v>
      </c>
      <c r="AP30" s="136">
        <f>IF(OR(DataGrowthRates!AO30=0,DataGrowthRates!AP30=0),"",DataGrowthRates!AP30-DataGrowthRates!AO30)</f>
        <v>0</v>
      </c>
      <c r="AQ30" s="136">
        <f>IF(OR(DataGrowthRates!AP30=0,DataGrowthRates!AQ30=0),"",DataGrowthRates!AQ30-DataGrowthRates!AP30)</f>
        <v>124.82968873514619</v>
      </c>
      <c r="AR30" s="136">
        <f>IF(OR(DataGrowthRates!AQ30=0,DataGrowthRates!AR30=0),"",DataGrowthRates!AR30-DataGrowthRates!AQ30)</f>
        <v>-22.293580969308096</v>
      </c>
      <c r="AS30" s="136">
        <f>IF(OR(DataGrowthRates!AR30=0,DataGrowthRates!AS30=0),"",DataGrowthRates!AS30-DataGrowthRates!AR30)</f>
        <v>0</v>
      </c>
      <c r="AT30" s="136">
        <f>IF(OR(DataGrowthRates!AS30=0,DataGrowthRates!AT30=0),"",DataGrowthRates!AT30-DataGrowthRates!AS30)</f>
        <v>0</v>
      </c>
      <c r="AU30" s="136">
        <f>IF(OR(DataGrowthRates!AT30=0,DataGrowthRates!AU30=0),"",DataGrowthRates!AU30-DataGrowthRates!AT30)</f>
        <v>0</v>
      </c>
      <c r="AV30" s="136">
        <f>IF(OR(DataGrowthRates!AU30=0,DataGrowthRates!AV30=0),"",DataGrowthRates!AV30-DataGrowthRates!AU30)</f>
        <v>0</v>
      </c>
      <c r="AW30" s="136">
        <f>IF(OR(DataGrowthRates!AV30=0,DataGrowthRates!AW30=0),"",DataGrowthRates!AW30-DataGrowthRates!AV30)</f>
        <v>0</v>
      </c>
      <c r="AX30" s="136">
        <f>IF(OR(DataGrowthRates!AW30=0,DataGrowthRates!AX30=0),"",DataGrowthRates!AX30-DataGrowthRates!AW30)</f>
        <v>0</v>
      </c>
      <c r="AY30" s="136">
        <f>IF(OR(DataGrowthRates!AX30=0,DataGrowthRates!AY30=0),"",DataGrowthRates!AY30-DataGrowthRates!AX30)</f>
        <v>19.647809457324911</v>
      </c>
      <c r="AZ30" s="136">
        <f>IF(OR(DataGrowthRates!AY30=0,DataGrowthRates!AZ30=0),"",DataGrowthRates!AZ30-DataGrowthRates!AY30)</f>
        <v>-29.935658684749797</v>
      </c>
      <c r="BA30" s="136">
        <f>IF(OR(DataGrowthRates!AZ30=0,DataGrowthRates!BA30=0),"",DataGrowthRates!BA30-DataGrowthRates!AZ30)</f>
        <v>0</v>
      </c>
      <c r="BB30" s="136">
        <f>IF(OR(DataGrowthRates!BA30=0,DataGrowthRates!BB30=0),"",DataGrowthRates!BB30-DataGrowthRates!BA30)</f>
        <v>0</v>
      </c>
      <c r="BC30" s="136">
        <f>IF(OR(DataGrowthRates!BB30=0,DataGrowthRates!BC30=0),"",DataGrowthRates!BC30-DataGrowthRates!BB30)</f>
        <v>0</v>
      </c>
      <c r="BD30" s="136">
        <f>IF(OR(DataGrowthRates!BC30=0,DataGrowthRates!BD30=0),"",DataGrowthRates!BD30-DataGrowthRates!BC30)</f>
        <v>0</v>
      </c>
      <c r="BE30" s="136">
        <f>IF(OR(DataGrowthRates!BD30=0,DataGrowthRates!BE30=0),"",DataGrowthRates!BE30-DataGrowthRates!BD30)</f>
        <v>0</v>
      </c>
      <c r="BF30" s="136">
        <f>IF(OR(DataGrowthRates!BE30=0,DataGrowthRates!BF30=0),"",DataGrowthRates!BF30-DataGrowthRates!BE30)</f>
        <v>0</v>
      </c>
      <c r="BG30" s="136">
        <f>IF(OR(DataGrowthRates!BF30=0,DataGrowthRates!BG30=0),"",DataGrowthRates!BG30-DataGrowthRates!BF30)</f>
        <v>0</v>
      </c>
      <c r="BH30" s="136">
        <f>IF(OR(DataGrowthRates!BG30=0,DataGrowthRates!BH30=0),"",DataGrowthRates!BH30-DataGrowthRates!BG30)</f>
        <v>0</v>
      </c>
      <c r="BI30" s="136">
        <f>IF(OR(DataGrowthRates!BH30=0,DataGrowthRates!BI30=0),"",DataGrowthRates!BI30-DataGrowthRates!BH30)</f>
        <v>0</v>
      </c>
      <c r="BJ30" s="136">
        <f>IF(OR(DataGrowthRates!BI30=0,DataGrowthRates!BJ30=0),"",DataGrowthRates!BJ30-DataGrowthRates!BI30)</f>
        <v>0</v>
      </c>
      <c r="BK30" s="136">
        <f>IF(OR(DataGrowthRates!BJ30=0,DataGrowthRates!BK30=0),"",DataGrowthRates!BK30-DataGrowthRates!BJ30)</f>
        <v>0</v>
      </c>
      <c r="BL30" s="136">
        <f>IF(OR(DataGrowthRates!BK30=0,DataGrowthRates!BL30=0),"",DataGrowthRates!BL30-DataGrowthRates!BK30)</f>
        <v>0</v>
      </c>
      <c r="BM30" s="136">
        <f>IF(OR(DataGrowthRates!BL30=0,DataGrowthRates!BM30=0),"",DataGrowthRates!BM30-DataGrowthRates!BL30)</f>
        <v>0</v>
      </c>
      <c r="BN30" s="136">
        <f>IF(OR(DataGrowthRates!BM30=0,DataGrowthRates!BN30=0),"",DataGrowthRates!BN30-DataGrowthRates!BM30)</f>
        <v>-1.2299385263759177E-2</v>
      </c>
      <c r="BO30" s="136">
        <f>IF(OR(DataGrowthRates!BN30=0,DataGrowthRates!BO30=0),"",DataGrowthRates!BO30-DataGrowthRates!BN30)</f>
        <v>35.910000000003492</v>
      </c>
      <c r="BP30" s="136">
        <f>IF(OR(DataGrowthRates!BO30=0,DataGrowthRates!BP30=0),"",DataGrowthRates!BP30-DataGrowthRates!BO30)</f>
        <v>-30.209999999999127</v>
      </c>
      <c r="BQ30" s="136">
        <f>IF(OR(DataGrowthRates!BP30=0,DataGrowthRates!BQ30=0),"",DataGrowthRates!BQ30-DataGrowthRates!BP30)</f>
        <v>0</v>
      </c>
      <c r="BR30" s="136">
        <f>IF(OR(DataGrowthRates!BQ30=0,DataGrowthRates!BR30=0),"",DataGrowthRates!BR30-DataGrowthRates!BQ30)</f>
        <v>0</v>
      </c>
      <c r="BS30" s="136">
        <f>IF(OR(DataGrowthRates!BR30=0,DataGrowthRates!BS30=0),"",DataGrowthRates!BS30-DataGrowthRates!BR30)</f>
        <v>0</v>
      </c>
      <c r="BT30" s="136">
        <f>IF(OR(DataGrowthRates!BS30=0,DataGrowthRates!BT30=0),"",DataGrowthRates!BT30-DataGrowthRates!BS30)</f>
        <v>0</v>
      </c>
      <c r="BU30" s="136">
        <f>IF(OR(DataGrowthRates!BT30=0,DataGrowthRates!BU30=0),"",DataGrowthRates!BU30-DataGrowthRates!BT30)</f>
        <v>0</v>
      </c>
      <c r="BV30" s="136">
        <f>IF(OR(DataGrowthRates!BU30=0,DataGrowthRates!BV30=0),"",DataGrowthRates!BV30-DataGrowthRates!BU30)</f>
        <v>0</v>
      </c>
      <c r="BW30" s="136">
        <f>IF(OR(DataGrowthRates!BV30=0,DataGrowthRates!BW30=0),"",DataGrowthRates!BW30-DataGrowthRates!BV30)</f>
        <v>-1.1900000000023283</v>
      </c>
      <c r="BX30" s="136">
        <f>IF(OR(DataGrowthRates!BW30=0,DataGrowthRates!BX30=0),"",DataGrowthRates!BX30-DataGrowthRates!BW30)</f>
        <v>0</v>
      </c>
      <c r="BY30" s="136">
        <f>IF(OR(DataGrowthRates!BX30=0,DataGrowthRates!BY30=0),"",DataGrowthRates!BY30-DataGrowthRates!BX30)</f>
        <v>0</v>
      </c>
      <c r="BZ30" s="136">
        <f>IF(OR(DataGrowthRates!BY30=0,DataGrowthRates!BZ30=0),"",DataGrowthRates!BZ30-DataGrowthRates!BY30)</f>
        <v>0</v>
      </c>
      <c r="CA30" s="136">
        <f>IF(OR(DataGrowthRates!BZ30=0,DataGrowthRates!CA30=0),"",DataGrowthRates!CA30-DataGrowthRates!BZ30)</f>
        <v>0</v>
      </c>
      <c r="CB30" s="136">
        <f>IF(OR(DataGrowthRates!CA30=0,DataGrowthRates!CB30=0),"",DataGrowthRates!CB30-DataGrowthRates!CA30)</f>
        <v>336.52999999999884</v>
      </c>
      <c r="CC30" s="136">
        <f>IF(OR(DataGrowthRates!CB30=0,DataGrowthRates!CC30=0),"",DataGrowthRates!CC30-DataGrowthRates!CB30)</f>
        <v>0</v>
      </c>
      <c r="CD30" s="136">
        <f>IF(OR(DataGrowthRates!CC30=0,DataGrowthRates!CD30=0),"",DataGrowthRates!CD30-DataGrowthRates!CC30)</f>
        <v>0</v>
      </c>
      <c r="CE30" s="136">
        <f>IF(OR(DataGrowthRates!CD30=0,DataGrowthRates!CE30=0),"",DataGrowthRates!CE30-DataGrowthRates!CD30)</f>
        <v>0</v>
      </c>
      <c r="CF30" s="136">
        <f>IF(OR(DataGrowthRates!CE30=0,DataGrowthRates!CF30=0),"",DataGrowthRates!CF30-DataGrowthRates!CE30)</f>
        <v>0</v>
      </c>
      <c r="CG30" s="136">
        <f>IF(OR(DataGrowthRates!CF30=0,DataGrowthRates!CG30=0),"",DataGrowthRates!CG30-DataGrowthRates!CF30)</f>
        <v>0</v>
      </c>
      <c r="CH30" s="136" t="str">
        <f>IF(OR(DataGrowthRates!CG30=0,DataGrowthRates!CH30=0),"",DataGrowthRates!CH30-DataGrowthRates!CG30)</f>
        <v/>
      </c>
    </row>
    <row r="31" spans="1:86" x14ac:dyDescent="0.3">
      <c r="A31" s="4" t="s">
        <v>11</v>
      </c>
      <c r="B31" s="70"/>
      <c r="C31" s="86"/>
      <c r="D31" s="136" t="str">
        <f>IF(OR(DataGrowthRates!C31=0,DataGrowthRates!D31=0),"",DataGrowthRates!D31-DataGrowthRates!C31)</f>
        <v/>
      </c>
      <c r="E31" s="136" t="str">
        <f>IF(OR(DataGrowthRates!D31=0,DataGrowthRates!E31=0),"",DataGrowthRates!E31-DataGrowthRates!D31)</f>
        <v/>
      </c>
      <c r="F31" s="136" t="str">
        <f>IF(OR(DataGrowthRates!E31=0,DataGrowthRates!F31=0),"",DataGrowthRates!F31-DataGrowthRates!E31)</f>
        <v/>
      </c>
      <c r="G31" s="136" t="str">
        <f>IF(OR(DataGrowthRates!F31=0,DataGrowthRates!G31=0),"",DataGrowthRates!G31-DataGrowthRates!F31)</f>
        <v/>
      </c>
      <c r="H31" s="136" t="str">
        <f>IF(OR(DataGrowthRates!G31=0,DataGrowthRates!H31=0),"",DataGrowthRates!H31-DataGrowthRates!G31)</f>
        <v/>
      </c>
      <c r="I31" s="136" t="str">
        <f>IF(OR(DataGrowthRates!H31=0,DataGrowthRates!I31=0),"",DataGrowthRates!I31-DataGrowthRates!H31)</f>
        <v/>
      </c>
      <c r="J31" s="136" t="str">
        <f>IF(OR(DataGrowthRates!I31=0,DataGrowthRates!J31=0),"",DataGrowthRates!J31-DataGrowthRates!I31)</f>
        <v/>
      </c>
      <c r="K31" s="136" t="str">
        <f>IF(OR(DataGrowthRates!J31=0,DataGrowthRates!K31=0),"",DataGrowthRates!K31-DataGrowthRates!J31)</f>
        <v/>
      </c>
      <c r="L31" s="136" t="str">
        <f>IF(OR(DataGrowthRates!K31=0,DataGrowthRates!L31=0),"",DataGrowthRates!L31-DataGrowthRates!K31)</f>
        <v/>
      </c>
      <c r="M31" s="136" t="str">
        <f>IF(OR(DataGrowthRates!L31=0,DataGrowthRates!M31=0),"",DataGrowthRates!M31-DataGrowthRates!L31)</f>
        <v/>
      </c>
      <c r="N31" s="136" t="str">
        <f>IF(OR(DataGrowthRates!M31=0,DataGrowthRates!N31=0),"",DataGrowthRates!N31-DataGrowthRates!M31)</f>
        <v/>
      </c>
      <c r="O31" s="136" t="str">
        <f>IF(OR(DataGrowthRates!N31=0,DataGrowthRates!O31=0),"",DataGrowthRates!O31-DataGrowthRates!N31)</f>
        <v/>
      </c>
      <c r="P31" s="136" t="str">
        <f>IF(OR(DataGrowthRates!O31=0,DataGrowthRates!P31=0),"",DataGrowthRates!P31-DataGrowthRates!O31)</f>
        <v/>
      </c>
      <c r="Q31" s="136" t="str">
        <f>IF(OR(DataGrowthRates!P31=0,DataGrowthRates!Q31=0),"",DataGrowthRates!Q31-DataGrowthRates!P31)</f>
        <v/>
      </c>
      <c r="R31" s="136" t="str">
        <f>IF(OR(DataGrowthRates!Q31=0,DataGrowthRates!R31=0),"",DataGrowthRates!R31-DataGrowthRates!Q31)</f>
        <v/>
      </c>
      <c r="S31" s="136" t="str">
        <f>IF(OR(DataGrowthRates!R31=0,DataGrowthRates!S31=0),"",DataGrowthRates!S31-DataGrowthRates!R31)</f>
        <v/>
      </c>
      <c r="T31" s="136" t="str">
        <f>IF(OR(DataGrowthRates!S31=0,DataGrowthRates!T31=0),"",DataGrowthRates!T31-DataGrowthRates!S31)</f>
        <v/>
      </c>
      <c r="U31" s="136" t="str">
        <f>IF(OR(DataGrowthRates!T31=0,DataGrowthRates!U31=0),"",DataGrowthRates!U31-DataGrowthRates!T31)</f>
        <v/>
      </c>
      <c r="V31" s="136" t="str">
        <f>IF(OR(DataGrowthRates!U31=0,DataGrowthRates!V31=0),"",DataGrowthRates!V31-DataGrowthRates!U31)</f>
        <v/>
      </c>
      <c r="W31" s="136" t="str">
        <f>IF(OR(DataGrowthRates!V31=0,DataGrowthRates!W31=0),"",DataGrowthRates!W31-DataGrowthRates!V31)</f>
        <v/>
      </c>
      <c r="X31" s="136" t="str">
        <f>IF(OR(DataGrowthRates!W31=0,DataGrowthRates!X31=0),"",DataGrowthRates!X31-DataGrowthRates!W31)</f>
        <v/>
      </c>
      <c r="Y31" s="136" t="str">
        <f>IF(OR(DataGrowthRates!X31=0,DataGrowthRates!Y31=0),"",DataGrowthRates!Y31-DataGrowthRates!X31)</f>
        <v/>
      </c>
      <c r="Z31" s="136">
        <f>IF(OR(DataGrowthRates!Y31=0,DataGrowthRates!Z31=0),"",DataGrowthRates!Z31-DataGrowthRates!Y31)</f>
        <v>-18.871441143914126</v>
      </c>
      <c r="AA31" s="136">
        <f>IF(OR(DataGrowthRates!Z31=0,DataGrowthRates!AA31=0),"",DataGrowthRates!AA31-DataGrowthRates!Z31)</f>
        <v>-141.91225945358019</v>
      </c>
      <c r="AB31" s="136">
        <f>IF(OR(DataGrowthRates!AA31=0,DataGrowthRates!AB31=0),"",DataGrowthRates!AB31-DataGrowthRates!AA31)</f>
        <v>53.077769186566002</v>
      </c>
      <c r="AC31" s="136">
        <f>IF(OR(DataGrowthRates!AB31=0,DataGrowthRates!AC31=0),"",DataGrowthRates!AC31-DataGrowthRates!AB31)</f>
        <v>-115.10331638118805</v>
      </c>
      <c r="AD31" s="136">
        <f>IF(OR(DataGrowthRates!AC31=0,DataGrowthRates!AD31=0),"",DataGrowthRates!AD31-DataGrowthRates!AC31)</f>
        <v>0</v>
      </c>
      <c r="AE31" s="136">
        <f>IF(OR(DataGrowthRates!AD31=0,DataGrowthRates!AE31=0),"",DataGrowthRates!AE31-DataGrowthRates!AD31)</f>
        <v>-91.780646862876893</v>
      </c>
      <c r="AF31" s="136">
        <f>IF(OR(DataGrowthRates!AE31=0,DataGrowthRates!AF31=0),"",DataGrowthRates!AF31-DataGrowthRates!AE31)</f>
        <v>0</v>
      </c>
      <c r="AG31" s="136">
        <f>IF(OR(DataGrowthRates!AF31=0,DataGrowthRates!AG31=0),"",DataGrowthRates!AG31-DataGrowthRates!AF31)</f>
        <v>0</v>
      </c>
      <c r="AH31" s="136">
        <f>IF(OR(DataGrowthRates!AG31=0,DataGrowthRates!AH31=0),"",DataGrowthRates!AH31-DataGrowthRates!AG31)</f>
        <v>0</v>
      </c>
      <c r="AI31" s="136">
        <f>IF(OR(DataGrowthRates!AH31=0,DataGrowthRates!AI31=0),"",DataGrowthRates!AI31-DataGrowthRates!AH31)</f>
        <v>-347.678986386818</v>
      </c>
      <c r="AJ31" s="136">
        <f>IF(OR(DataGrowthRates!AI31=0,DataGrowthRates!AJ31=0),"",DataGrowthRates!AJ31-DataGrowthRates!AI31)</f>
        <v>-3.7105597090849187</v>
      </c>
      <c r="AK31" s="136">
        <f>IF(OR(DataGrowthRates!AJ31=0,DataGrowthRates!AK31=0),"",DataGrowthRates!AK31-DataGrowthRates!AJ31)</f>
        <v>0</v>
      </c>
      <c r="AL31" s="136">
        <f>IF(OR(DataGrowthRates!AK31=0,DataGrowthRates!AL31=0),"",DataGrowthRates!AL31-DataGrowthRates!AK31)</f>
        <v>0</v>
      </c>
      <c r="AM31" s="136">
        <f>IF(OR(DataGrowthRates!AL31=0,DataGrowthRates!AM31=0),"",DataGrowthRates!AM31-DataGrowthRates!AL31)</f>
        <v>337.80705881657923</v>
      </c>
      <c r="AN31" s="136">
        <f>IF(OR(DataGrowthRates!AM31=0,DataGrowthRates!AN31=0),"",DataGrowthRates!AN31-DataGrowthRates!AM31)</f>
        <v>-18.462853723583976</v>
      </c>
      <c r="AO31" s="136">
        <f>IF(OR(DataGrowthRates!AN31=0,DataGrowthRates!AO31=0),"",DataGrowthRates!AO31-DataGrowthRates!AN31)</f>
        <v>0</v>
      </c>
      <c r="AP31" s="136">
        <f>IF(OR(DataGrowthRates!AO31=0,DataGrowthRates!AP31=0),"",DataGrowthRates!AP31-DataGrowthRates!AO31)</f>
        <v>0</v>
      </c>
      <c r="AQ31" s="136">
        <f>IF(OR(DataGrowthRates!AP31=0,DataGrowthRates!AQ31=0),"",DataGrowthRates!AQ31-DataGrowthRates!AP31)</f>
        <v>81.501451638730941</v>
      </c>
      <c r="AR31" s="136">
        <f>IF(OR(DataGrowthRates!AQ31=0,DataGrowthRates!AR31=0),"",DataGrowthRates!AR31-DataGrowthRates!AQ31)</f>
        <v>-17.770245700179657</v>
      </c>
      <c r="AS31" s="136">
        <f>IF(OR(DataGrowthRates!AR31=0,DataGrowthRates!AS31=0),"",DataGrowthRates!AS31-DataGrowthRates!AR31)</f>
        <v>0</v>
      </c>
      <c r="AT31" s="136">
        <f>IF(OR(DataGrowthRates!AS31=0,DataGrowthRates!AT31=0),"",DataGrowthRates!AT31-DataGrowthRates!AS31)</f>
        <v>0</v>
      </c>
      <c r="AU31" s="136">
        <f>IF(OR(DataGrowthRates!AT31=0,DataGrowthRates!AU31=0),"",DataGrowthRates!AU31-DataGrowthRates!AT31)</f>
        <v>0</v>
      </c>
      <c r="AV31" s="136">
        <f>IF(OR(DataGrowthRates!AU31=0,DataGrowthRates!AV31=0),"",DataGrowthRates!AV31-DataGrowthRates!AU31)</f>
        <v>0</v>
      </c>
      <c r="AW31" s="136">
        <f>IF(OR(DataGrowthRates!AV31=0,DataGrowthRates!AW31=0),"",DataGrowthRates!AW31-DataGrowthRates!AV31)</f>
        <v>0</v>
      </c>
      <c r="AX31" s="136">
        <f>IF(OR(DataGrowthRates!AW31=0,DataGrowthRates!AX31=0),"",DataGrowthRates!AX31-DataGrowthRates!AW31)</f>
        <v>0</v>
      </c>
      <c r="AY31" s="136">
        <f>IF(OR(DataGrowthRates!AX31=0,DataGrowthRates!AY31=0),"",DataGrowthRates!AY31-DataGrowthRates!AX31)</f>
        <v>22.022714669437846</v>
      </c>
      <c r="AZ31" s="136">
        <f>IF(OR(DataGrowthRates!AY31=0,DataGrowthRates!AZ31=0),"",DataGrowthRates!AZ31-DataGrowthRates!AY31)</f>
        <v>-17.421098437509499</v>
      </c>
      <c r="BA31" s="136">
        <f>IF(OR(DataGrowthRates!AZ31=0,DataGrowthRates!BA31=0),"",DataGrowthRates!BA31-DataGrowthRates!AZ31)</f>
        <v>0</v>
      </c>
      <c r="BB31" s="136">
        <f>IF(OR(DataGrowthRates!BA31=0,DataGrowthRates!BB31=0),"",DataGrowthRates!BB31-DataGrowthRates!BA31)</f>
        <v>0</v>
      </c>
      <c r="BC31" s="136">
        <f>IF(OR(DataGrowthRates!BB31=0,DataGrowthRates!BC31=0),"",DataGrowthRates!BC31-DataGrowthRates!BB31)</f>
        <v>0</v>
      </c>
      <c r="BD31" s="136">
        <f>IF(OR(DataGrowthRates!BC31=0,DataGrowthRates!BD31=0),"",DataGrowthRates!BD31-DataGrowthRates!BC31)</f>
        <v>0</v>
      </c>
      <c r="BE31" s="136">
        <f>IF(OR(DataGrowthRates!BD31=0,DataGrowthRates!BE31=0),"",DataGrowthRates!BE31-DataGrowthRates!BD31)</f>
        <v>0</v>
      </c>
      <c r="BF31" s="136">
        <f>IF(OR(DataGrowthRates!BE31=0,DataGrowthRates!BF31=0),"",DataGrowthRates!BF31-DataGrowthRates!BE31)</f>
        <v>0</v>
      </c>
      <c r="BG31" s="136">
        <f>IF(OR(DataGrowthRates!BF31=0,DataGrowthRates!BG31=0),"",DataGrowthRates!BG31-DataGrowthRates!BF31)</f>
        <v>0</v>
      </c>
      <c r="BH31" s="136">
        <f>IF(OR(DataGrowthRates!BG31=0,DataGrowthRates!BH31=0),"",DataGrowthRates!BH31-DataGrowthRates!BG31)</f>
        <v>0</v>
      </c>
      <c r="BI31" s="136">
        <f>IF(OR(DataGrowthRates!BH31=0,DataGrowthRates!BI31=0),"",DataGrowthRates!BI31-DataGrowthRates!BH31)</f>
        <v>0</v>
      </c>
      <c r="BJ31" s="136">
        <f>IF(OR(DataGrowthRates!BI31=0,DataGrowthRates!BJ31=0),"",DataGrowthRates!BJ31-DataGrowthRates!BI31)</f>
        <v>0</v>
      </c>
      <c r="BK31" s="136">
        <f>IF(OR(DataGrowthRates!BJ31=0,DataGrowthRates!BK31=0),"",DataGrowthRates!BK31-DataGrowthRates!BJ31)</f>
        <v>0</v>
      </c>
      <c r="BL31" s="136">
        <f>IF(OR(DataGrowthRates!BK31=0,DataGrowthRates!BL31=0),"",DataGrowthRates!BL31-DataGrowthRates!BK31)</f>
        <v>0</v>
      </c>
      <c r="BM31" s="136">
        <f>IF(OR(DataGrowthRates!BL31=0,DataGrowthRates!BM31=0),"",DataGrowthRates!BM31-DataGrowthRates!BL31)</f>
        <v>0</v>
      </c>
      <c r="BN31" s="136">
        <f>IF(OR(DataGrowthRates!BM31=0,DataGrowthRates!BN31=0),"",DataGrowthRates!BN31-DataGrowthRates!BM31)</f>
        <v>1.0376231402915437E-2</v>
      </c>
      <c r="BO31" s="136">
        <f>IF(OR(DataGrowthRates!BN31=0,DataGrowthRates!BO31=0),"",DataGrowthRates!BO31-DataGrowthRates!BN31)</f>
        <v>29.169999999998254</v>
      </c>
      <c r="BP31" s="136">
        <f>IF(OR(DataGrowthRates!BO31=0,DataGrowthRates!BP31=0),"",DataGrowthRates!BP31-DataGrowthRates!BO31)</f>
        <v>-16.740000000012515</v>
      </c>
      <c r="BQ31" s="136">
        <f>IF(OR(DataGrowthRates!BP31=0,DataGrowthRates!BQ31=0),"",DataGrowthRates!BQ31-DataGrowthRates!BP31)</f>
        <v>0</v>
      </c>
      <c r="BR31" s="136">
        <f>IF(OR(DataGrowthRates!BQ31=0,DataGrowthRates!BR31=0),"",DataGrowthRates!BR31-DataGrowthRates!BQ31)</f>
        <v>0</v>
      </c>
      <c r="BS31" s="136">
        <f>IF(OR(DataGrowthRates!BR31=0,DataGrowthRates!BS31=0),"",DataGrowthRates!BS31-DataGrowthRates!BR31)</f>
        <v>0</v>
      </c>
      <c r="BT31" s="136">
        <f>IF(OR(DataGrowthRates!BS31=0,DataGrowthRates!BT31=0),"",DataGrowthRates!BT31-DataGrowthRates!BS31)</f>
        <v>0</v>
      </c>
      <c r="BU31" s="136">
        <f>IF(OR(DataGrowthRates!BT31=0,DataGrowthRates!BU31=0),"",DataGrowthRates!BU31-DataGrowthRates!BT31)</f>
        <v>0</v>
      </c>
      <c r="BV31" s="136">
        <f>IF(OR(DataGrowthRates!BU31=0,DataGrowthRates!BV31=0),"",DataGrowthRates!BV31-DataGrowthRates!BU31)</f>
        <v>0</v>
      </c>
      <c r="BW31" s="136">
        <f>IF(OR(DataGrowthRates!BV31=0,DataGrowthRates!BW31=0),"",DataGrowthRates!BW31-DataGrowthRates!BV31)</f>
        <v>-0.20999999999912689</v>
      </c>
      <c r="BX31" s="136">
        <f>IF(OR(DataGrowthRates!BW31=0,DataGrowthRates!BX31=0),"",DataGrowthRates!BX31-DataGrowthRates!BW31)</f>
        <v>0</v>
      </c>
      <c r="BY31" s="136">
        <f>IF(OR(DataGrowthRates!BX31=0,DataGrowthRates!BY31=0),"",DataGrowthRates!BY31-DataGrowthRates!BX31)</f>
        <v>0</v>
      </c>
      <c r="BZ31" s="136">
        <f>IF(OR(DataGrowthRates!BY31=0,DataGrowthRates!BZ31=0),"",DataGrowthRates!BZ31-DataGrowthRates!BY31)</f>
        <v>0</v>
      </c>
      <c r="CA31" s="136">
        <f>IF(OR(DataGrowthRates!BZ31=0,DataGrowthRates!CA31=0),"",DataGrowthRates!CA31-DataGrowthRates!BZ31)</f>
        <v>0</v>
      </c>
      <c r="CB31" s="136">
        <f>IF(OR(DataGrowthRates!CA31=0,DataGrowthRates!CB31=0),"",DataGrowthRates!CB31-DataGrowthRates!CA31)</f>
        <v>225.41000000000349</v>
      </c>
      <c r="CC31" s="136">
        <f>IF(OR(DataGrowthRates!CB31=0,DataGrowthRates!CC31=0),"",DataGrowthRates!CC31-DataGrowthRates!CB31)</f>
        <v>0</v>
      </c>
      <c r="CD31" s="136">
        <f>IF(OR(DataGrowthRates!CC31=0,DataGrowthRates!CD31=0),"",DataGrowthRates!CD31-DataGrowthRates!CC31)</f>
        <v>0</v>
      </c>
      <c r="CE31" s="136">
        <f>IF(OR(DataGrowthRates!CD31=0,DataGrowthRates!CE31=0),"",DataGrowthRates!CE31-DataGrowthRates!CD31)</f>
        <v>0</v>
      </c>
      <c r="CF31" s="136">
        <f>IF(OR(DataGrowthRates!CE31=0,DataGrowthRates!CF31=0),"",DataGrowthRates!CF31-DataGrowthRates!CE31)</f>
        <v>0</v>
      </c>
      <c r="CG31" s="136">
        <f>IF(OR(DataGrowthRates!CF31=0,DataGrowthRates!CG31=0),"",DataGrowthRates!CG31-DataGrowthRates!CF31)</f>
        <v>0</v>
      </c>
      <c r="CH31" s="136" t="str">
        <f>IF(OR(DataGrowthRates!CG31=0,DataGrowthRates!CH31=0),"",DataGrowthRates!CH31-DataGrowthRates!CG31)</f>
        <v/>
      </c>
    </row>
    <row r="32" spans="1:86" x14ac:dyDescent="0.3">
      <c r="A32" s="64" t="s">
        <v>26</v>
      </c>
      <c r="B32" s="71"/>
      <c r="C32" s="87"/>
      <c r="D32" s="137" t="str">
        <f>IF(OR(DataGrowthRates!C32=0,DataGrowthRates!D32=0),"",DataGrowthRates!D32-DataGrowthRates!C32)</f>
        <v/>
      </c>
      <c r="E32" s="137" t="str">
        <f>IF(OR(DataGrowthRates!D32=0,DataGrowthRates!E32=0),"",DataGrowthRates!E32-DataGrowthRates!D32)</f>
        <v/>
      </c>
      <c r="F32" s="137" t="str">
        <f>IF(OR(DataGrowthRates!E32=0,DataGrowthRates!F32=0),"",DataGrowthRates!F32-DataGrowthRates!E32)</f>
        <v/>
      </c>
      <c r="G32" s="137" t="str">
        <f>IF(OR(DataGrowthRates!F32=0,DataGrowthRates!G32=0),"",DataGrowthRates!G32-DataGrowthRates!F32)</f>
        <v/>
      </c>
      <c r="H32" s="137" t="str">
        <f>IF(OR(DataGrowthRates!G32=0,DataGrowthRates!H32=0),"",DataGrowthRates!H32-DataGrowthRates!G32)</f>
        <v/>
      </c>
      <c r="I32" s="137" t="str">
        <f>IF(OR(DataGrowthRates!H32=0,DataGrowthRates!I32=0),"",DataGrowthRates!I32-DataGrowthRates!H32)</f>
        <v/>
      </c>
      <c r="J32" s="137" t="str">
        <f>IF(OR(DataGrowthRates!I32=0,DataGrowthRates!J32=0),"",DataGrowthRates!J32-DataGrowthRates!I32)</f>
        <v/>
      </c>
      <c r="K32" s="137" t="str">
        <f>IF(OR(DataGrowthRates!J32=0,DataGrowthRates!K32=0),"",DataGrowthRates!K32-DataGrowthRates!J32)</f>
        <v/>
      </c>
      <c r="L32" s="137" t="str">
        <f>IF(OR(DataGrowthRates!K32=0,DataGrowthRates!L32=0),"",DataGrowthRates!L32-DataGrowthRates!K32)</f>
        <v/>
      </c>
      <c r="M32" s="137" t="str">
        <f>IF(OR(DataGrowthRates!L32=0,DataGrowthRates!M32=0),"",DataGrowthRates!M32-DataGrowthRates!L32)</f>
        <v/>
      </c>
      <c r="N32" s="137" t="str">
        <f>IF(OR(DataGrowthRates!M32=0,DataGrowthRates!N32=0),"",DataGrowthRates!N32-DataGrowthRates!M32)</f>
        <v/>
      </c>
      <c r="O32" s="137" t="str">
        <f>IF(OR(DataGrowthRates!N32=0,DataGrowthRates!O32=0),"",DataGrowthRates!O32-DataGrowthRates!N32)</f>
        <v/>
      </c>
      <c r="P32" s="137" t="str">
        <f>IF(OR(DataGrowthRates!O32=0,DataGrowthRates!P32=0),"",DataGrowthRates!P32-DataGrowthRates!O32)</f>
        <v/>
      </c>
      <c r="Q32" s="137" t="str">
        <f>IF(OR(DataGrowthRates!P32=0,DataGrowthRates!Q32=0),"",DataGrowthRates!Q32-DataGrowthRates!P32)</f>
        <v/>
      </c>
      <c r="R32" s="137" t="str">
        <f>IF(OR(DataGrowthRates!Q32=0,DataGrowthRates!R32=0),"",DataGrowthRates!R32-DataGrowthRates!Q32)</f>
        <v/>
      </c>
      <c r="S32" s="137" t="str">
        <f>IF(OR(DataGrowthRates!R32=0,DataGrowthRates!S32=0),"",DataGrowthRates!S32-DataGrowthRates!R32)</f>
        <v/>
      </c>
      <c r="T32" s="137" t="str">
        <f>IF(OR(DataGrowthRates!S32=0,DataGrowthRates!T32=0),"",DataGrowthRates!T32-DataGrowthRates!S32)</f>
        <v/>
      </c>
      <c r="U32" s="137" t="str">
        <f>IF(OR(DataGrowthRates!T32=0,DataGrowthRates!U32=0),"",DataGrowthRates!U32-DataGrowthRates!T32)</f>
        <v/>
      </c>
      <c r="V32" s="137" t="str">
        <f>IF(OR(DataGrowthRates!U32=0,DataGrowthRates!V32=0),"",DataGrowthRates!V32-DataGrowthRates!U32)</f>
        <v/>
      </c>
      <c r="W32" s="137" t="str">
        <f>IF(OR(DataGrowthRates!V32=0,DataGrowthRates!W32=0),"",DataGrowthRates!W32-DataGrowthRates!V32)</f>
        <v/>
      </c>
      <c r="X32" s="137" t="str">
        <f>IF(OR(DataGrowthRates!W32=0,DataGrowthRates!X32=0),"",DataGrowthRates!X32-DataGrowthRates!W32)</f>
        <v/>
      </c>
      <c r="Y32" s="137" t="str">
        <f>IF(OR(DataGrowthRates!X32=0,DataGrowthRates!Y32=0),"",DataGrowthRates!Y32-DataGrowthRates!X32)</f>
        <v/>
      </c>
      <c r="Z32" s="137" t="str">
        <f>IF(OR(DataGrowthRates!Y32=0,DataGrowthRates!Z32=0),"",DataGrowthRates!Z32-DataGrowthRates!Y32)</f>
        <v/>
      </c>
      <c r="AA32" s="137">
        <f>IF(OR(DataGrowthRates!Z32=0,DataGrowthRates!AA32=0),"",DataGrowthRates!AA32-DataGrowthRates!Z32)</f>
        <v>579.30453821587435</v>
      </c>
      <c r="AB32" s="137">
        <f>IF(OR(DataGrowthRates!AA32=0,DataGrowthRates!AB32=0),"",DataGrowthRates!AB32-DataGrowthRates!AA32)</f>
        <v>97.684128945140401</v>
      </c>
      <c r="AC32" s="137">
        <f>IF(OR(DataGrowthRates!AB32=0,DataGrowthRates!AC32=0),"",DataGrowthRates!AC32-DataGrowthRates!AB32)</f>
        <v>199.61765055072465</v>
      </c>
      <c r="AD32" s="137">
        <f>IF(OR(DataGrowthRates!AC32=0,DataGrowthRates!AD32=0),"",DataGrowthRates!AD32-DataGrowthRates!AC32)</f>
        <v>0</v>
      </c>
      <c r="AE32" s="137">
        <f>IF(OR(DataGrowthRates!AD32=0,DataGrowthRates!AE32=0),"",DataGrowthRates!AE32-DataGrowthRates!AD32)</f>
        <v>-130.79378383055155</v>
      </c>
      <c r="AF32" s="137">
        <f>IF(OR(DataGrowthRates!AE32=0,DataGrowthRates!AF32=0),"",DataGrowthRates!AF32-DataGrowthRates!AE32)</f>
        <v>0</v>
      </c>
      <c r="AG32" s="137">
        <f>IF(OR(DataGrowthRates!AF32=0,DataGrowthRates!AG32=0),"",DataGrowthRates!AG32-DataGrowthRates!AF32)</f>
        <v>0</v>
      </c>
      <c r="AH32" s="137">
        <f>IF(OR(DataGrowthRates!AG32=0,DataGrowthRates!AH32=0),"",DataGrowthRates!AH32-DataGrowthRates!AG32)</f>
        <v>0</v>
      </c>
      <c r="AI32" s="137">
        <f>IF(OR(DataGrowthRates!AH32=0,DataGrowthRates!AI32=0),"",DataGrowthRates!AI32-DataGrowthRates!AH32)</f>
        <v>-150.74804562814097</v>
      </c>
      <c r="AJ32" s="137">
        <f>IF(OR(DataGrowthRates!AI32=0,DataGrowthRates!AJ32=0),"",DataGrowthRates!AJ32-DataGrowthRates!AI32)</f>
        <v>1.182179160809028</v>
      </c>
      <c r="AK32" s="137">
        <f>IF(OR(DataGrowthRates!AJ32=0,DataGrowthRates!AK32=0),"",DataGrowthRates!AK32-DataGrowthRates!AJ32)</f>
        <v>0</v>
      </c>
      <c r="AL32" s="137">
        <f>IF(OR(DataGrowthRates!AK32=0,DataGrowthRates!AL32=0),"",DataGrowthRates!AL32-DataGrowthRates!AK32)</f>
        <v>0</v>
      </c>
      <c r="AM32" s="137">
        <f>IF(OR(DataGrowthRates!AL32=0,DataGrowthRates!AM32=0),"",DataGrowthRates!AM32-DataGrowthRates!AL32)</f>
        <v>390.16267575448001</v>
      </c>
      <c r="AN32" s="137">
        <f>IF(OR(DataGrowthRates!AM32=0,DataGrowthRates!AN32=0),"",DataGrowthRates!AN32-DataGrowthRates!AM32)</f>
        <v>6.5210115463196416</v>
      </c>
      <c r="AO32" s="137">
        <f>IF(OR(DataGrowthRates!AN32=0,DataGrowthRates!AO32=0),"",DataGrowthRates!AO32-DataGrowthRates!AN32)</f>
        <v>0</v>
      </c>
      <c r="AP32" s="137">
        <f>IF(OR(DataGrowthRates!AO32=0,DataGrowthRates!AP32=0),"",DataGrowthRates!AP32-DataGrowthRates!AO32)</f>
        <v>0</v>
      </c>
      <c r="AQ32" s="137">
        <f>IF(OR(DataGrowthRates!AP32=0,DataGrowthRates!AQ32=0),"",DataGrowthRates!AQ32-DataGrowthRates!AP32)</f>
        <v>314.64992404243094</v>
      </c>
      <c r="AR32" s="137">
        <f>IF(OR(DataGrowthRates!AQ32=0,DataGrowthRates!AR32=0),"",DataGrowthRates!AR32-DataGrowthRates!AQ32)</f>
        <v>6.1388121509808116</v>
      </c>
      <c r="AS32" s="137">
        <f>IF(OR(DataGrowthRates!AR32=0,DataGrowthRates!AS32=0),"",DataGrowthRates!AS32-DataGrowthRates!AR32)</f>
        <v>0</v>
      </c>
      <c r="AT32" s="137">
        <f>IF(OR(DataGrowthRates!AS32=0,DataGrowthRates!AT32=0),"",DataGrowthRates!AT32-DataGrowthRates!AS32)</f>
        <v>0</v>
      </c>
      <c r="AU32" s="137">
        <f>IF(OR(DataGrowthRates!AT32=0,DataGrowthRates!AU32=0),"",DataGrowthRates!AU32-DataGrowthRates!AT32)</f>
        <v>0</v>
      </c>
      <c r="AV32" s="137">
        <f>IF(OR(DataGrowthRates!AU32=0,DataGrowthRates!AV32=0),"",DataGrowthRates!AV32-DataGrowthRates!AU32)</f>
        <v>0</v>
      </c>
      <c r="AW32" s="137">
        <f>IF(OR(DataGrowthRates!AV32=0,DataGrowthRates!AW32=0),"",DataGrowthRates!AW32-DataGrowthRates!AV32)</f>
        <v>0</v>
      </c>
      <c r="AX32" s="137">
        <f>IF(OR(DataGrowthRates!AW32=0,DataGrowthRates!AX32=0),"",DataGrowthRates!AX32-DataGrowthRates!AW32)</f>
        <v>0</v>
      </c>
      <c r="AY32" s="137">
        <f>IF(OR(DataGrowthRates!AX32=0,DataGrowthRates!AY32=0),"",DataGrowthRates!AY32-DataGrowthRates!AX32)</f>
        <v>58.272269957713434</v>
      </c>
      <c r="AZ32" s="137">
        <f>IF(OR(DataGrowthRates!AY32=0,DataGrowthRates!AZ32=0),"",DataGrowthRates!AZ32-DataGrowthRates!AY32)</f>
        <v>80.401851885319047</v>
      </c>
      <c r="BA32" s="137">
        <f>IF(OR(DataGrowthRates!AZ32=0,DataGrowthRates!BA32=0),"",DataGrowthRates!BA32-DataGrowthRates!AZ32)</f>
        <v>0</v>
      </c>
      <c r="BB32" s="137">
        <f>IF(OR(DataGrowthRates!BA32=0,DataGrowthRates!BB32=0),"",DataGrowthRates!BB32-DataGrowthRates!BA32)</f>
        <v>0</v>
      </c>
      <c r="BC32" s="137">
        <f>IF(OR(DataGrowthRates!BB32=0,DataGrowthRates!BC32=0),"",DataGrowthRates!BC32-DataGrowthRates!BB32)</f>
        <v>0</v>
      </c>
      <c r="BD32" s="137">
        <f>IF(OR(DataGrowthRates!BC32=0,DataGrowthRates!BD32=0),"",DataGrowthRates!BD32-DataGrowthRates!BC32)</f>
        <v>0</v>
      </c>
      <c r="BE32" s="137">
        <f>IF(OR(DataGrowthRates!BD32=0,DataGrowthRates!BE32=0),"",DataGrowthRates!BE32-DataGrowthRates!BD32)</f>
        <v>0</v>
      </c>
      <c r="BF32" s="137">
        <f>IF(OR(DataGrowthRates!BE32=0,DataGrowthRates!BF32=0),"",DataGrowthRates!BF32-DataGrowthRates!BE32)</f>
        <v>0</v>
      </c>
      <c r="BG32" s="137">
        <f>IF(OR(DataGrowthRates!BF32=0,DataGrowthRates!BG32=0),"",DataGrowthRates!BG32-DataGrowthRates!BF32)</f>
        <v>0</v>
      </c>
      <c r="BH32" s="137">
        <f>IF(OR(DataGrowthRates!BG32=0,DataGrowthRates!BH32=0),"",DataGrowthRates!BH32-DataGrowthRates!BG32)</f>
        <v>0</v>
      </c>
      <c r="BI32" s="137">
        <f>IF(OR(DataGrowthRates!BH32=0,DataGrowthRates!BI32=0),"",DataGrowthRates!BI32-DataGrowthRates!BH32)</f>
        <v>0</v>
      </c>
      <c r="BJ32" s="137">
        <f>IF(OR(DataGrowthRates!BI32=0,DataGrowthRates!BJ32=0),"",DataGrowthRates!BJ32-DataGrowthRates!BI32)</f>
        <v>0</v>
      </c>
      <c r="BK32" s="137">
        <f>IF(OR(DataGrowthRates!BJ32=0,DataGrowthRates!BK32=0),"",DataGrowthRates!BK32-DataGrowthRates!BJ32)</f>
        <v>0</v>
      </c>
      <c r="BL32" s="137">
        <f>IF(OR(DataGrowthRates!BK32=0,DataGrowthRates!BL32=0),"",DataGrowthRates!BL32-DataGrowthRates!BK32)</f>
        <v>0</v>
      </c>
      <c r="BM32" s="137">
        <f>IF(OR(DataGrowthRates!BL32=0,DataGrowthRates!BM32=0),"",DataGrowthRates!BM32-DataGrowthRates!BL32)</f>
        <v>0</v>
      </c>
      <c r="BN32" s="137">
        <f>IF(OR(DataGrowthRates!BM32=0,DataGrowthRates!BN32=0),"",DataGrowthRates!BN32-DataGrowthRates!BM32)</f>
        <v>1.2813554480089806E-2</v>
      </c>
      <c r="BO32" s="137">
        <f>IF(OR(DataGrowthRates!BN32=0,DataGrowthRates!BO32=0),"",DataGrowthRates!BO32-DataGrowthRates!BN32)</f>
        <v>6.8099999999976717</v>
      </c>
      <c r="BP32" s="137">
        <f>IF(OR(DataGrowthRates!BO32=0,DataGrowthRates!BP32=0),"",DataGrowthRates!BP32-DataGrowthRates!BO32)</f>
        <v>-76.789999999993597</v>
      </c>
      <c r="BQ32" s="137">
        <f>IF(OR(DataGrowthRates!BP32=0,DataGrowthRates!BQ32=0),"",DataGrowthRates!BQ32-DataGrowthRates!BP32)</f>
        <v>0</v>
      </c>
      <c r="BR32" s="137">
        <f>IF(OR(DataGrowthRates!BQ32=0,DataGrowthRates!BR32=0),"",DataGrowthRates!BR32-DataGrowthRates!BQ32)</f>
        <v>0</v>
      </c>
      <c r="BS32" s="137">
        <f>IF(OR(DataGrowthRates!BR32=0,DataGrowthRates!BS32=0),"",DataGrowthRates!BS32-DataGrowthRates!BR32)</f>
        <v>0</v>
      </c>
      <c r="BT32" s="137">
        <f>IF(OR(DataGrowthRates!BS32=0,DataGrowthRates!BT32=0),"",DataGrowthRates!BT32-DataGrowthRates!BS32)</f>
        <v>0</v>
      </c>
      <c r="BU32" s="137">
        <f>IF(OR(DataGrowthRates!BT32=0,DataGrowthRates!BU32=0),"",DataGrowthRates!BU32-DataGrowthRates!BT32)</f>
        <v>0</v>
      </c>
      <c r="BV32" s="137">
        <f>IF(OR(DataGrowthRates!BU32=0,DataGrowthRates!BV32=0),"",DataGrowthRates!BV32-DataGrowthRates!BU32)</f>
        <v>0</v>
      </c>
      <c r="BW32" s="137">
        <f>IF(OR(DataGrowthRates!BV32=0,DataGrowthRates!BW32=0),"",DataGrowthRates!BW32-DataGrowthRates!BV32)</f>
        <v>-4.6100000000005821</v>
      </c>
      <c r="BX32" s="137">
        <f>IF(OR(DataGrowthRates!BW32=0,DataGrowthRates!BX32=0),"",DataGrowthRates!BX32-DataGrowthRates!BW32)</f>
        <v>0</v>
      </c>
      <c r="BY32" s="137">
        <f>IF(OR(DataGrowthRates!BX32=0,DataGrowthRates!BY32=0),"",DataGrowthRates!BY32-DataGrowthRates!BX32)</f>
        <v>0</v>
      </c>
      <c r="BZ32" s="137">
        <f>IF(OR(DataGrowthRates!BY32=0,DataGrowthRates!BZ32=0),"",DataGrowthRates!BZ32-DataGrowthRates!BY32)</f>
        <v>0</v>
      </c>
      <c r="CA32" s="137">
        <f>IF(OR(DataGrowthRates!BZ32=0,DataGrowthRates!CA32=0),"",DataGrowthRates!CA32-DataGrowthRates!BZ32)</f>
        <v>0</v>
      </c>
      <c r="CB32" s="137">
        <f>IF(OR(DataGrowthRates!CA32=0,DataGrowthRates!CB32=0),"",DataGrowthRates!CB32-DataGrowthRates!CA32)</f>
        <v>132.36000000000058</v>
      </c>
      <c r="CC32" s="137">
        <f>IF(OR(DataGrowthRates!CB32=0,DataGrowthRates!CC32=0),"",DataGrowthRates!CC32-DataGrowthRates!CB32)</f>
        <v>0</v>
      </c>
      <c r="CD32" s="137">
        <f>IF(OR(DataGrowthRates!CC32=0,DataGrowthRates!CD32=0),"",DataGrowthRates!CD32-DataGrowthRates!CC32)</f>
        <v>0</v>
      </c>
      <c r="CE32" s="137">
        <f>IF(OR(DataGrowthRates!CD32=0,DataGrowthRates!CE32=0),"",DataGrowthRates!CE32-DataGrowthRates!CD32)</f>
        <v>0</v>
      </c>
      <c r="CF32" s="137">
        <f>IF(OR(DataGrowthRates!CE32=0,DataGrowthRates!CF32=0),"",DataGrowthRates!CF32-DataGrowthRates!CE32)</f>
        <v>0</v>
      </c>
      <c r="CG32" s="137">
        <f>IF(OR(DataGrowthRates!CF32=0,DataGrowthRates!CG32=0),"",DataGrowthRates!CG32-DataGrowthRates!CF32)</f>
        <v>0</v>
      </c>
      <c r="CH32" s="137" t="str">
        <f>IF(OR(DataGrowthRates!CG32=0,DataGrowthRates!CH32=0),"",DataGrowthRates!CH32-DataGrowthRates!CG32)</f>
        <v/>
      </c>
    </row>
    <row r="33" spans="1:86" x14ac:dyDescent="0.3">
      <c r="A33" s="65" t="s">
        <v>101</v>
      </c>
      <c r="B33" s="70"/>
      <c r="C33" s="86"/>
      <c r="D33" s="135" t="str">
        <f>IF(OR(DataGrowthRates!C33=0,DataGrowthRates!D33=0),"",DataGrowthRates!D33-DataGrowthRates!C33)</f>
        <v/>
      </c>
      <c r="E33" s="135" t="str">
        <f>IF(OR(DataGrowthRates!D33=0,DataGrowthRates!E33=0),"",DataGrowthRates!E33-DataGrowthRates!D33)</f>
        <v/>
      </c>
      <c r="F33" s="135" t="str">
        <f>IF(OR(DataGrowthRates!E33=0,DataGrowthRates!F33=0),"",DataGrowthRates!F33-DataGrowthRates!E33)</f>
        <v/>
      </c>
      <c r="G33" s="135" t="str">
        <f>IF(OR(DataGrowthRates!F33=0,DataGrowthRates!G33=0),"",DataGrowthRates!G33-DataGrowthRates!F33)</f>
        <v/>
      </c>
      <c r="H33" s="135" t="str">
        <f>IF(OR(DataGrowthRates!G33=0,DataGrowthRates!H33=0),"",DataGrowthRates!H33-DataGrowthRates!G33)</f>
        <v/>
      </c>
      <c r="I33" s="135" t="str">
        <f>IF(OR(DataGrowthRates!H33=0,DataGrowthRates!I33=0),"",DataGrowthRates!I33-DataGrowthRates!H33)</f>
        <v/>
      </c>
      <c r="J33" s="135" t="str">
        <f>IF(OR(DataGrowthRates!I33=0,DataGrowthRates!J33=0),"",DataGrowthRates!J33-DataGrowthRates!I33)</f>
        <v/>
      </c>
      <c r="K33" s="135" t="str">
        <f>IF(OR(DataGrowthRates!J33=0,DataGrowthRates!K33=0),"",DataGrowthRates!K33-DataGrowthRates!J33)</f>
        <v/>
      </c>
      <c r="L33" s="135" t="str">
        <f>IF(OR(DataGrowthRates!K33=0,DataGrowthRates!L33=0),"",DataGrowthRates!L33-DataGrowthRates!K33)</f>
        <v/>
      </c>
      <c r="M33" s="135" t="str">
        <f>IF(OR(DataGrowthRates!L33=0,DataGrowthRates!M33=0),"",DataGrowthRates!M33-DataGrowthRates!L33)</f>
        <v/>
      </c>
      <c r="N33" s="135" t="str">
        <f>IF(OR(DataGrowthRates!M33=0,DataGrowthRates!N33=0),"",DataGrowthRates!N33-DataGrowthRates!M33)</f>
        <v/>
      </c>
      <c r="O33" s="135" t="str">
        <f>IF(OR(DataGrowthRates!N33=0,DataGrowthRates!O33=0),"",DataGrowthRates!O33-DataGrowthRates!N33)</f>
        <v/>
      </c>
      <c r="P33" s="135" t="str">
        <f>IF(OR(DataGrowthRates!O33=0,DataGrowthRates!P33=0),"",DataGrowthRates!P33-DataGrowthRates!O33)</f>
        <v/>
      </c>
      <c r="Q33" s="135" t="str">
        <f>IF(OR(DataGrowthRates!P33=0,DataGrowthRates!Q33=0),"",DataGrowthRates!Q33-DataGrowthRates!P33)</f>
        <v/>
      </c>
      <c r="R33" s="135" t="str">
        <f>IF(OR(DataGrowthRates!Q33=0,DataGrowthRates!R33=0),"",DataGrowthRates!R33-DataGrowthRates!Q33)</f>
        <v/>
      </c>
      <c r="S33" s="135" t="str">
        <f>IF(OR(DataGrowthRates!R33=0,DataGrowthRates!S33=0),"",DataGrowthRates!S33-DataGrowthRates!R33)</f>
        <v/>
      </c>
      <c r="T33" s="135" t="str">
        <f>IF(OR(DataGrowthRates!S33=0,DataGrowthRates!T33=0),"",DataGrowthRates!T33-DataGrowthRates!S33)</f>
        <v/>
      </c>
      <c r="U33" s="135" t="str">
        <f>IF(OR(DataGrowthRates!T33=0,DataGrowthRates!U33=0),"",DataGrowthRates!U33-DataGrowthRates!T33)</f>
        <v/>
      </c>
      <c r="V33" s="135" t="str">
        <f>IF(OR(DataGrowthRates!U33=0,DataGrowthRates!V33=0),"",DataGrowthRates!V33-DataGrowthRates!U33)</f>
        <v/>
      </c>
      <c r="W33" s="135" t="str">
        <f>IF(OR(DataGrowthRates!V33=0,DataGrowthRates!W33=0),"",DataGrowthRates!W33-DataGrowthRates!V33)</f>
        <v/>
      </c>
      <c r="X33" s="135" t="str">
        <f>IF(OR(DataGrowthRates!W33=0,DataGrowthRates!X33=0),"",DataGrowthRates!X33-DataGrowthRates!W33)</f>
        <v/>
      </c>
      <c r="Y33" s="135" t="str">
        <f>IF(OR(DataGrowthRates!X33=0,DataGrowthRates!Y33=0),"",DataGrowthRates!Y33-DataGrowthRates!X33)</f>
        <v/>
      </c>
      <c r="Z33" s="135" t="str">
        <f>IF(OR(DataGrowthRates!Y33=0,DataGrowthRates!Z33=0),"",DataGrowthRates!Z33-DataGrowthRates!Y33)</f>
        <v/>
      </c>
      <c r="AA33" s="135" t="str">
        <f>IF(OR(DataGrowthRates!Z33=0,DataGrowthRates!AA33=0),"",DataGrowthRates!AA33-DataGrowthRates!Z33)</f>
        <v/>
      </c>
      <c r="AB33" s="135">
        <f>IF(OR(DataGrowthRates!AA33=0,DataGrowthRates!AB33=0),"",DataGrowthRates!AB33-DataGrowthRates!AA33)</f>
        <v>-109.71166043920675</v>
      </c>
      <c r="AC33" s="135">
        <f>IF(OR(DataGrowthRates!AB33=0,DataGrowthRates!AC33=0),"",DataGrowthRates!AC33-DataGrowthRates!AB33)</f>
        <v>-437.2273110191818</v>
      </c>
      <c r="AD33" s="135">
        <f>IF(OR(DataGrowthRates!AC33=0,DataGrowthRates!AD33=0),"",DataGrowthRates!AD33-DataGrowthRates!AC33)</f>
        <v>73.060959034140978</v>
      </c>
      <c r="AE33" s="135">
        <f>IF(OR(DataGrowthRates!AD33=0,DataGrowthRates!AE33=0),"",DataGrowthRates!AE33-DataGrowthRates!AD33)</f>
        <v>182.76854862459004</v>
      </c>
      <c r="AF33" s="135">
        <f>IF(OR(DataGrowthRates!AE33=0,DataGrowthRates!AF33=0),"",DataGrowthRates!AF33-DataGrowthRates!AE33)</f>
        <v>0</v>
      </c>
      <c r="AG33" s="135">
        <f>IF(OR(DataGrowthRates!AF33=0,DataGrowthRates!AG33=0),"",DataGrowthRates!AG33-DataGrowthRates!AF33)</f>
        <v>0</v>
      </c>
      <c r="AH33" s="135">
        <f>IF(OR(DataGrowthRates!AG33=0,DataGrowthRates!AH33=0),"",DataGrowthRates!AH33-DataGrowthRates!AG33)</f>
        <v>0</v>
      </c>
      <c r="AI33" s="135">
        <f>IF(OR(DataGrowthRates!AH33=0,DataGrowthRates!AI33=0),"",DataGrowthRates!AI33-DataGrowthRates!AH33)</f>
        <v>-369.76554644961288</v>
      </c>
      <c r="AJ33" s="135">
        <f>IF(OR(DataGrowthRates!AI33=0,DataGrowthRates!AJ33=0),"",DataGrowthRates!AJ33-DataGrowthRates!AI33)</f>
        <v>5.4427131718475721</v>
      </c>
      <c r="AK33" s="135">
        <f>IF(OR(DataGrowthRates!AJ33=0,DataGrowthRates!AK33=0),"",DataGrowthRates!AK33-DataGrowthRates!AJ33)</f>
        <v>0</v>
      </c>
      <c r="AL33" s="135">
        <f>IF(OR(DataGrowthRates!AK33=0,DataGrowthRates!AL33=0),"",DataGrowthRates!AL33-DataGrowthRates!AK33)</f>
        <v>0</v>
      </c>
      <c r="AM33" s="135">
        <f>IF(OR(DataGrowthRates!AL33=0,DataGrowthRates!AM33=0),"",DataGrowthRates!AM33-DataGrowthRates!AL33)</f>
        <v>212.95648694416741</v>
      </c>
      <c r="AN33" s="135">
        <f>IF(OR(DataGrowthRates!AM33=0,DataGrowthRates!AN33=0),"",DataGrowthRates!AN33-DataGrowthRates!AM33)</f>
        <v>16.577403214061633</v>
      </c>
      <c r="AO33" s="135">
        <f>IF(OR(DataGrowthRates!AN33=0,DataGrowthRates!AO33=0),"",DataGrowthRates!AO33-DataGrowthRates!AN33)</f>
        <v>0</v>
      </c>
      <c r="AP33" s="135">
        <f>IF(OR(DataGrowthRates!AO33=0,DataGrowthRates!AP33=0),"",DataGrowthRates!AP33-DataGrowthRates!AO33)</f>
        <v>0</v>
      </c>
      <c r="AQ33" s="135">
        <f>IF(OR(DataGrowthRates!AP33=0,DataGrowthRates!AQ33=0),"",DataGrowthRates!AQ33-DataGrowthRates!AP33)</f>
        <v>291.97609664889023</v>
      </c>
      <c r="AR33" s="135">
        <f>IF(OR(DataGrowthRates!AQ33=0,DataGrowthRates!AR33=0),"",DataGrowthRates!AR33-DataGrowthRates!AQ33)</f>
        <v>-8.8436784949662979</v>
      </c>
      <c r="AS33" s="135">
        <f>IF(OR(DataGrowthRates!AR33=0,DataGrowthRates!AS33=0),"",DataGrowthRates!AS33-DataGrowthRates!AR33)</f>
        <v>0</v>
      </c>
      <c r="AT33" s="135">
        <f>IF(OR(DataGrowthRates!AS33=0,DataGrowthRates!AT33=0),"",DataGrowthRates!AT33-DataGrowthRates!AS33)</f>
        <v>0</v>
      </c>
      <c r="AU33" s="135">
        <f>IF(OR(DataGrowthRates!AT33=0,DataGrowthRates!AU33=0),"",DataGrowthRates!AU33-DataGrowthRates!AT33)</f>
        <v>0</v>
      </c>
      <c r="AV33" s="135">
        <f>IF(OR(DataGrowthRates!AU33=0,DataGrowthRates!AV33=0),"",DataGrowthRates!AV33-DataGrowthRates!AU33)</f>
        <v>0</v>
      </c>
      <c r="AW33" s="135">
        <f>IF(OR(DataGrowthRates!AV33=0,DataGrowthRates!AW33=0),"",DataGrowthRates!AW33-DataGrowthRates!AV33)</f>
        <v>0</v>
      </c>
      <c r="AX33" s="135">
        <f>IF(OR(DataGrowthRates!AW33=0,DataGrowthRates!AX33=0),"",DataGrowthRates!AX33-DataGrowthRates!AW33)</f>
        <v>0</v>
      </c>
      <c r="AY33" s="135">
        <f>IF(OR(DataGrowthRates!AX33=0,DataGrowthRates!AY33=0),"",DataGrowthRates!AY33-DataGrowthRates!AX33)</f>
        <v>53.623434272318264</v>
      </c>
      <c r="AZ33" s="135">
        <f>IF(OR(DataGrowthRates!AY33=0,DataGrowthRates!AZ33=0),"",DataGrowthRates!AZ33-DataGrowthRates!AY33)</f>
        <v>5.6729862837382825</v>
      </c>
      <c r="BA33" s="135">
        <f>IF(OR(DataGrowthRates!AZ33=0,DataGrowthRates!BA33=0),"",DataGrowthRates!BA33-DataGrowthRates!AZ33)</f>
        <v>0</v>
      </c>
      <c r="BB33" s="135">
        <f>IF(OR(DataGrowthRates!BA33=0,DataGrowthRates!BB33=0),"",DataGrowthRates!BB33-DataGrowthRates!BA33)</f>
        <v>0</v>
      </c>
      <c r="BC33" s="135">
        <f>IF(OR(DataGrowthRates!BB33=0,DataGrowthRates!BC33=0),"",DataGrowthRates!BC33-DataGrowthRates!BB33)</f>
        <v>0</v>
      </c>
      <c r="BD33" s="135">
        <f>IF(OR(DataGrowthRates!BC33=0,DataGrowthRates!BD33=0),"",DataGrowthRates!BD33-DataGrowthRates!BC33)</f>
        <v>0</v>
      </c>
      <c r="BE33" s="135">
        <f>IF(OR(DataGrowthRates!BD33=0,DataGrowthRates!BE33=0),"",DataGrowthRates!BE33-DataGrowthRates!BD33)</f>
        <v>0</v>
      </c>
      <c r="BF33" s="135">
        <f>IF(OR(DataGrowthRates!BE33=0,DataGrowthRates!BF33=0),"",DataGrowthRates!BF33-DataGrowthRates!BE33)</f>
        <v>0</v>
      </c>
      <c r="BG33" s="135">
        <f>IF(OR(DataGrowthRates!BF33=0,DataGrowthRates!BG33=0),"",DataGrowthRates!BG33-DataGrowthRates!BF33)</f>
        <v>0</v>
      </c>
      <c r="BH33" s="135">
        <f>IF(OR(DataGrowthRates!BG33=0,DataGrowthRates!BH33=0),"",DataGrowthRates!BH33-DataGrowthRates!BG33)</f>
        <v>0</v>
      </c>
      <c r="BI33" s="135">
        <f>IF(OR(DataGrowthRates!BH33=0,DataGrowthRates!BI33=0),"",DataGrowthRates!BI33-DataGrowthRates!BH33)</f>
        <v>0</v>
      </c>
      <c r="BJ33" s="135">
        <f>IF(OR(DataGrowthRates!BI33=0,DataGrowthRates!BJ33=0),"",DataGrowthRates!BJ33-DataGrowthRates!BI33)</f>
        <v>0</v>
      </c>
      <c r="BK33" s="135">
        <f>IF(OR(DataGrowthRates!BJ33=0,DataGrowthRates!BK33=0),"",DataGrowthRates!BK33-DataGrowthRates!BJ33)</f>
        <v>0</v>
      </c>
      <c r="BL33" s="135">
        <f>IF(OR(DataGrowthRates!BK33=0,DataGrowthRates!BL33=0),"",DataGrowthRates!BL33-DataGrowthRates!BK33)</f>
        <v>0</v>
      </c>
      <c r="BM33" s="135">
        <f>IF(OR(DataGrowthRates!BL33=0,DataGrowthRates!BM33=0),"",DataGrowthRates!BM33-DataGrowthRates!BL33)</f>
        <v>0</v>
      </c>
      <c r="BN33" s="135">
        <f>IF(OR(DataGrowthRates!BM33=0,DataGrowthRates!BN33=0),"",DataGrowthRates!BN33-DataGrowthRates!BM33)</f>
        <v>1.1985602766799275E-2</v>
      </c>
      <c r="BO33" s="135">
        <f>IF(OR(DataGrowthRates!BN33=0,DataGrowthRates!BO33=0),"",DataGrowthRates!BO33-DataGrowthRates!BN33)</f>
        <v>-51.569999999999709</v>
      </c>
      <c r="BP33" s="135">
        <f>IF(OR(DataGrowthRates!BO33=0,DataGrowthRates!BP33=0),"",DataGrowthRates!BP33-DataGrowthRates!BO33)</f>
        <v>-84.229999999995925</v>
      </c>
      <c r="BQ33" s="135">
        <f>IF(OR(DataGrowthRates!BP33=0,DataGrowthRates!BQ33=0),"",DataGrowthRates!BQ33-DataGrowthRates!BP33)</f>
        <v>0</v>
      </c>
      <c r="BR33" s="135">
        <f>IF(OR(DataGrowthRates!BQ33=0,DataGrowthRates!BR33=0),"",DataGrowthRates!BR33-DataGrowthRates!BQ33)</f>
        <v>0</v>
      </c>
      <c r="BS33" s="135">
        <f>IF(OR(DataGrowthRates!BR33=0,DataGrowthRates!BS33=0),"",DataGrowthRates!BS33-DataGrowthRates!BR33)</f>
        <v>0</v>
      </c>
      <c r="BT33" s="135">
        <f>IF(OR(DataGrowthRates!BS33=0,DataGrowthRates!BT33=0),"",DataGrowthRates!BT33-DataGrowthRates!BS33)</f>
        <v>0</v>
      </c>
      <c r="BU33" s="135">
        <f>IF(OR(DataGrowthRates!BT33=0,DataGrowthRates!BU33=0),"",DataGrowthRates!BU33-DataGrowthRates!BT33)</f>
        <v>0</v>
      </c>
      <c r="BV33" s="135">
        <f>IF(OR(DataGrowthRates!BU33=0,DataGrowthRates!BV33=0),"",DataGrowthRates!BV33-DataGrowthRates!BU33)</f>
        <v>0</v>
      </c>
      <c r="BW33" s="135">
        <f>IF(OR(DataGrowthRates!BV33=0,DataGrowthRates!BW33=0),"",DataGrowthRates!BW33-DataGrowthRates!BV33)</f>
        <v>-6.6300000000046566</v>
      </c>
      <c r="BX33" s="135">
        <f>IF(OR(DataGrowthRates!BW33=0,DataGrowthRates!BX33=0),"",DataGrowthRates!BX33-DataGrowthRates!BW33)</f>
        <v>0</v>
      </c>
      <c r="BY33" s="135">
        <f>IF(OR(DataGrowthRates!BX33=0,DataGrowthRates!BY33=0),"",DataGrowthRates!BY33-DataGrowthRates!BX33)</f>
        <v>0</v>
      </c>
      <c r="BZ33" s="135">
        <f>IF(OR(DataGrowthRates!BY33=0,DataGrowthRates!BZ33=0),"",DataGrowthRates!BZ33-DataGrowthRates!BY33)</f>
        <v>0</v>
      </c>
      <c r="CA33" s="135">
        <f>IF(OR(DataGrowthRates!BZ33=0,DataGrowthRates!CA33=0),"",DataGrowthRates!CA33-DataGrowthRates!BZ33)</f>
        <v>0</v>
      </c>
      <c r="CB33" s="135">
        <f>IF(OR(DataGrowthRates!CA33=0,DataGrowthRates!CB33=0),"",DataGrowthRates!CB33-DataGrowthRates!CA33)</f>
        <v>-99.5</v>
      </c>
      <c r="CC33" s="135">
        <f>IF(OR(DataGrowthRates!CB33=0,DataGrowthRates!CC33=0),"",DataGrowthRates!CC33-DataGrowthRates!CB33)</f>
        <v>0</v>
      </c>
      <c r="CD33" s="135">
        <f>IF(OR(DataGrowthRates!CC33=0,DataGrowthRates!CD33=0),"",DataGrowthRates!CD33-DataGrowthRates!CC33)</f>
        <v>0</v>
      </c>
      <c r="CE33" s="135">
        <f>IF(OR(DataGrowthRates!CD33=0,DataGrowthRates!CE33=0),"",DataGrowthRates!CE33-DataGrowthRates!CD33)</f>
        <v>0</v>
      </c>
      <c r="CF33" s="135">
        <f>IF(OR(DataGrowthRates!CE33=0,DataGrowthRates!CF33=0),"",DataGrowthRates!CF33-DataGrowthRates!CE33)</f>
        <v>0</v>
      </c>
      <c r="CG33" s="135">
        <f>IF(OR(DataGrowthRates!CF33=0,DataGrowthRates!CG33=0),"",DataGrowthRates!CG33-DataGrowthRates!CF33)</f>
        <v>0</v>
      </c>
      <c r="CH33" s="135" t="str">
        <f>IF(OR(DataGrowthRates!CG33=0,DataGrowthRates!CH33=0),"",DataGrowthRates!CH33-DataGrowthRates!CG33)</f>
        <v/>
      </c>
    </row>
    <row r="34" spans="1:86" x14ac:dyDescent="0.3">
      <c r="A34" s="4" t="s">
        <v>102</v>
      </c>
      <c r="B34" s="70"/>
      <c r="C34" s="86"/>
      <c r="D34" s="136" t="str">
        <f>IF(OR(DataGrowthRates!C34=0,DataGrowthRates!D34=0),"",DataGrowthRates!D34-DataGrowthRates!C34)</f>
        <v/>
      </c>
      <c r="E34" s="136" t="str">
        <f>IF(OR(DataGrowthRates!D34=0,DataGrowthRates!E34=0),"",DataGrowthRates!E34-DataGrowthRates!D34)</f>
        <v/>
      </c>
      <c r="F34" s="136" t="str">
        <f>IF(OR(DataGrowthRates!E34=0,DataGrowthRates!F34=0),"",DataGrowthRates!F34-DataGrowthRates!E34)</f>
        <v/>
      </c>
      <c r="G34" s="136" t="str">
        <f>IF(OR(DataGrowthRates!F34=0,DataGrowthRates!G34=0),"",DataGrowthRates!G34-DataGrowthRates!F34)</f>
        <v/>
      </c>
      <c r="H34" s="136" t="str">
        <f>IF(OR(DataGrowthRates!G34=0,DataGrowthRates!H34=0),"",DataGrowthRates!H34-DataGrowthRates!G34)</f>
        <v/>
      </c>
      <c r="I34" s="136" t="str">
        <f>IF(OR(DataGrowthRates!H34=0,DataGrowthRates!I34=0),"",DataGrowthRates!I34-DataGrowthRates!H34)</f>
        <v/>
      </c>
      <c r="J34" s="136" t="str">
        <f>IF(OR(DataGrowthRates!I34=0,DataGrowthRates!J34=0),"",DataGrowthRates!J34-DataGrowthRates!I34)</f>
        <v/>
      </c>
      <c r="K34" s="136" t="str">
        <f>IF(OR(DataGrowthRates!J34=0,DataGrowthRates!K34=0),"",DataGrowthRates!K34-DataGrowthRates!J34)</f>
        <v/>
      </c>
      <c r="L34" s="136" t="str">
        <f>IF(OR(DataGrowthRates!K34=0,DataGrowthRates!L34=0),"",DataGrowthRates!L34-DataGrowthRates!K34)</f>
        <v/>
      </c>
      <c r="M34" s="136" t="str">
        <f>IF(OR(DataGrowthRates!L34=0,DataGrowthRates!M34=0),"",DataGrowthRates!M34-DataGrowthRates!L34)</f>
        <v/>
      </c>
      <c r="N34" s="136" t="str">
        <f>IF(OR(DataGrowthRates!M34=0,DataGrowthRates!N34=0),"",DataGrowthRates!N34-DataGrowthRates!M34)</f>
        <v/>
      </c>
      <c r="O34" s="136" t="str">
        <f>IF(OR(DataGrowthRates!N34=0,DataGrowthRates!O34=0),"",DataGrowthRates!O34-DataGrowthRates!N34)</f>
        <v/>
      </c>
      <c r="P34" s="136" t="str">
        <f>IF(OR(DataGrowthRates!O34=0,DataGrowthRates!P34=0),"",DataGrowthRates!P34-DataGrowthRates!O34)</f>
        <v/>
      </c>
      <c r="Q34" s="136" t="str">
        <f>IF(OR(DataGrowthRates!P34=0,DataGrowthRates!Q34=0),"",DataGrowthRates!Q34-DataGrowthRates!P34)</f>
        <v/>
      </c>
      <c r="R34" s="136" t="str">
        <f>IF(OR(DataGrowthRates!Q34=0,DataGrowthRates!R34=0),"",DataGrowthRates!R34-DataGrowthRates!Q34)</f>
        <v/>
      </c>
      <c r="S34" s="136" t="str">
        <f>IF(OR(DataGrowthRates!R34=0,DataGrowthRates!S34=0),"",DataGrowthRates!S34-DataGrowthRates!R34)</f>
        <v/>
      </c>
      <c r="T34" s="136" t="str">
        <f>IF(OR(DataGrowthRates!S34=0,DataGrowthRates!T34=0),"",DataGrowthRates!T34-DataGrowthRates!S34)</f>
        <v/>
      </c>
      <c r="U34" s="136" t="str">
        <f>IF(OR(DataGrowthRates!T34=0,DataGrowthRates!U34=0),"",DataGrowthRates!U34-DataGrowthRates!T34)</f>
        <v/>
      </c>
      <c r="V34" s="136" t="str">
        <f>IF(OR(DataGrowthRates!U34=0,DataGrowthRates!V34=0),"",DataGrowthRates!V34-DataGrowthRates!U34)</f>
        <v/>
      </c>
      <c r="W34" s="136" t="str">
        <f>IF(OR(DataGrowthRates!V34=0,DataGrowthRates!W34=0),"",DataGrowthRates!W34-DataGrowthRates!V34)</f>
        <v/>
      </c>
      <c r="X34" s="136" t="str">
        <f>IF(OR(DataGrowthRates!W34=0,DataGrowthRates!X34=0),"",DataGrowthRates!X34-DataGrowthRates!W34)</f>
        <v/>
      </c>
      <c r="Y34" s="136" t="str">
        <f>IF(OR(DataGrowthRates!X34=0,DataGrowthRates!Y34=0),"",DataGrowthRates!Y34-DataGrowthRates!X34)</f>
        <v/>
      </c>
      <c r="Z34" s="136" t="str">
        <f>IF(OR(DataGrowthRates!Y34=0,DataGrowthRates!Z34=0),"",DataGrowthRates!Z34-DataGrowthRates!Y34)</f>
        <v/>
      </c>
      <c r="AA34" s="136" t="str">
        <f>IF(OR(DataGrowthRates!Z34=0,DataGrowthRates!AA34=0),"",DataGrowthRates!AA34-DataGrowthRates!Z34)</f>
        <v/>
      </c>
      <c r="AB34" s="136" t="str">
        <f>IF(OR(DataGrowthRates!AA34=0,DataGrowthRates!AB34=0),"",DataGrowthRates!AB34-DataGrowthRates!AA34)</f>
        <v/>
      </c>
      <c r="AC34" s="136">
        <f>IF(OR(DataGrowthRates!AB34=0,DataGrowthRates!AC34=0),"",DataGrowthRates!AC34-DataGrowthRates!AB34)</f>
        <v>-148.65251625418023</v>
      </c>
      <c r="AD34" s="136">
        <f>IF(OR(DataGrowthRates!AC34=0,DataGrowthRates!AD34=0),"",DataGrowthRates!AD34-DataGrowthRates!AC34)</f>
        <v>27.453593585174531</v>
      </c>
      <c r="AE34" s="136">
        <f>IF(OR(DataGrowthRates!AD34=0,DataGrowthRates!AE34=0),"",DataGrowthRates!AE34-DataGrowthRates!AD34)</f>
        <v>239.03754984425177</v>
      </c>
      <c r="AF34" s="136">
        <f>IF(OR(DataGrowthRates!AE34=0,DataGrowthRates!AF34=0),"",DataGrowthRates!AF34-DataGrowthRates!AE34)</f>
        <v>0</v>
      </c>
      <c r="AG34" s="136">
        <f>IF(OR(DataGrowthRates!AF34=0,DataGrowthRates!AG34=0),"",DataGrowthRates!AG34-DataGrowthRates!AF34)</f>
        <v>0</v>
      </c>
      <c r="AH34" s="136">
        <f>IF(OR(DataGrowthRates!AG34=0,DataGrowthRates!AH34=0),"",DataGrowthRates!AH34-DataGrowthRates!AG34)</f>
        <v>0</v>
      </c>
      <c r="AI34" s="136">
        <f>IF(OR(DataGrowthRates!AH34=0,DataGrowthRates!AI34=0),"",DataGrowthRates!AI34-DataGrowthRates!AH34)</f>
        <v>-83.964566725284385</v>
      </c>
      <c r="AJ34" s="136">
        <f>IF(OR(DataGrowthRates!AI34=0,DataGrowthRates!AJ34=0),"",DataGrowthRates!AJ34-DataGrowthRates!AI34)</f>
        <v>-3.8709921824774938</v>
      </c>
      <c r="AK34" s="136">
        <f>IF(OR(DataGrowthRates!AJ34=0,DataGrowthRates!AK34=0),"",DataGrowthRates!AK34-DataGrowthRates!AJ34)</f>
        <v>0</v>
      </c>
      <c r="AL34" s="136">
        <f>IF(OR(DataGrowthRates!AK34=0,DataGrowthRates!AL34=0),"",DataGrowthRates!AL34-DataGrowthRates!AK34)</f>
        <v>0</v>
      </c>
      <c r="AM34" s="136">
        <f>IF(OR(DataGrowthRates!AL34=0,DataGrowthRates!AM34=0),"",DataGrowthRates!AM34-DataGrowthRates!AL34)</f>
        <v>222.42889437156555</v>
      </c>
      <c r="AN34" s="136">
        <f>IF(OR(DataGrowthRates!AM34=0,DataGrowthRates!AN34=0),"",DataGrowthRates!AN34-DataGrowthRates!AM34)</f>
        <v>11.601487395906588</v>
      </c>
      <c r="AO34" s="136">
        <f>IF(OR(DataGrowthRates!AN34=0,DataGrowthRates!AO34=0),"",DataGrowthRates!AO34-DataGrowthRates!AN34)</f>
        <v>0</v>
      </c>
      <c r="AP34" s="136">
        <f>IF(OR(DataGrowthRates!AO34=0,DataGrowthRates!AP34=0),"",DataGrowthRates!AP34-DataGrowthRates!AO34)</f>
        <v>0</v>
      </c>
      <c r="AQ34" s="136">
        <f>IF(OR(DataGrowthRates!AP34=0,DataGrowthRates!AQ34=0),"",DataGrowthRates!AQ34-DataGrowthRates!AP34)</f>
        <v>113.75503553365706</v>
      </c>
      <c r="AR34" s="136">
        <f>IF(OR(DataGrowthRates!AQ34=0,DataGrowthRates!AR34=0),"",DataGrowthRates!AR34-DataGrowthRates!AQ34)</f>
        <v>-15.275444673126913</v>
      </c>
      <c r="AS34" s="136">
        <f>IF(OR(DataGrowthRates!AR34=0,DataGrowthRates!AS34=0),"",DataGrowthRates!AS34-DataGrowthRates!AR34)</f>
        <v>0</v>
      </c>
      <c r="AT34" s="136">
        <f>IF(OR(DataGrowthRates!AS34=0,DataGrowthRates!AT34=0),"",DataGrowthRates!AT34-DataGrowthRates!AS34)</f>
        <v>0</v>
      </c>
      <c r="AU34" s="136">
        <f>IF(OR(DataGrowthRates!AT34=0,DataGrowthRates!AU34=0),"",DataGrowthRates!AU34-DataGrowthRates!AT34)</f>
        <v>0</v>
      </c>
      <c r="AV34" s="136">
        <f>IF(OR(DataGrowthRates!AU34=0,DataGrowthRates!AV34=0),"",DataGrowthRates!AV34-DataGrowthRates!AU34)</f>
        <v>0</v>
      </c>
      <c r="AW34" s="136">
        <f>IF(OR(DataGrowthRates!AV34=0,DataGrowthRates!AW34=0),"",DataGrowthRates!AW34-DataGrowthRates!AV34)</f>
        <v>0</v>
      </c>
      <c r="AX34" s="136">
        <f>IF(OR(DataGrowthRates!AW34=0,DataGrowthRates!AX34=0),"",DataGrowthRates!AX34-DataGrowthRates!AW34)</f>
        <v>0</v>
      </c>
      <c r="AY34" s="136">
        <f>IF(OR(DataGrowthRates!AX34=0,DataGrowthRates!AY34=0),"",DataGrowthRates!AY34-DataGrowthRates!AX34)</f>
        <v>16.749133636316401</v>
      </c>
      <c r="AZ34" s="136">
        <f>IF(OR(DataGrowthRates!AY34=0,DataGrowthRates!AZ34=0),"",DataGrowthRates!AZ34-DataGrowthRates!AY34)</f>
        <v>24.831269537156913</v>
      </c>
      <c r="BA34" s="136">
        <f>IF(OR(DataGrowthRates!AZ34=0,DataGrowthRates!BA34=0),"",DataGrowthRates!BA34-DataGrowthRates!AZ34)</f>
        <v>0</v>
      </c>
      <c r="BB34" s="136">
        <f>IF(OR(DataGrowthRates!BA34=0,DataGrowthRates!BB34=0),"",DataGrowthRates!BB34-DataGrowthRates!BA34)</f>
        <v>0</v>
      </c>
      <c r="BC34" s="136">
        <f>IF(OR(DataGrowthRates!BB34=0,DataGrowthRates!BC34=0),"",DataGrowthRates!BC34-DataGrowthRates!BB34)</f>
        <v>0</v>
      </c>
      <c r="BD34" s="136">
        <f>IF(OR(DataGrowthRates!BC34=0,DataGrowthRates!BD34=0),"",DataGrowthRates!BD34-DataGrowthRates!BC34)</f>
        <v>0</v>
      </c>
      <c r="BE34" s="136">
        <f>IF(OR(DataGrowthRates!BD34=0,DataGrowthRates!BE34=0),"",DataGrowthRates!BE34-DataGrowthRates!BD34)</f>
        <v>0</v>
      </c>
      <c r="BF34" s="136">
        <f>IF(OR(DataGrowthRates!BE34=0,DataGrowthRates!BF34=0),"",DataGrowthRates!BF34-DataGrowthRates!BE34)</f>
        <v>0</v>
      </c>
      <c r="BG34" s="136">
        <f>IF(OR(DataGrowthRates!BF34=0,DataGrowthRates!BG34=0),"",DataGrowthRates!BG34-DataGrowthRates!BF34)</f>
        <v>0</v>
      </c>
      <c r="BH34" s="136">
        <f>IF(OR(DataGrowthRates!BG34=0,DataGrowthRates!BH34=0),"",DataGrowthRates!BH34-DataGrowthRates!BG34)</f>
        <v>0</v>
      </c>
      <c r="BI34" s="136">
        <f>IF(OR(DataGrowthRates!BH34=0,DataGrowthRates!BI34=0),"",DataGrowthRates!BI34-DataGrowthRates!BH34)</f>
        <v>0</v>
      </c>
      <c r="BJ34" s="136">
        <f>IF(OR(DataGrowthRates!BI34=0,DataGrowthRates!BJ34=0),"",DataGrowthRates!BJ34-DataGrowthRates!BI34)</f>
        <v>0</v>
      </c>
      <c r="BK34" s="136">
        <f>IF(OR(DataGrowthRates!BJ34=0,DataGrowthRates!BK34=0),"",DataGrowthRates!BK34-DataGrowthRates!BJ34)</f>
        <v>0</v>
      </c>
      <c r="BL34" s="136">
        <f>IF(OR(DataGrowthRates!BK34=0,DataGrowthRates!BL34=0),"",DataGrowthRates!BL34-DataGrowthRates!BK34)</f>
        <v>0</v>
      </c>
      <c r="BM34" s="136">
        <f>IF(OR(DataGrowthRates!BL34=0,DataGrowthRates!BM34=0),"",DataGrowthRates!BM34-DataGrowthRates!BL34)</f>
        <v>0</v>
      </c>
      <c r="BN34" s="136">
        <f>IF(OR(DataGrowthRates!BM34=0,DataGrowthRates!BN34=0),"",DataGrowthRates!BN34-DataGrowthRates!BM34)</f>
        <v>-1.3980406052723993E-2</v>
      </c>
      <c r="BO34" s="136">
        <f>IF(OR(DataGrowthRates!BN34=0,DataGrowthRates!BO34=0),"",DataGrowthRates!BO34-DataGrowthRates!BN34)</f>
        <v>48.630000000004657</v>
      </c>
      <c r="BP34" s="136">
        <f>IF(OR(DataGrowthRates!BO34=0,DataGrowthRates!BP34=0),"",DataGrowthRates!BP34-DataGrowthRates!BO34)</f>
        <v>-27.580000000001746</v>
      </c>
      <c r="BQ34" s="136">
        <f>IF(OR(DataGrowthRates!BP34=0,DataGrowthRates!BQ34=0),"",DataGrowthRates!BQ34-DataGrowthRates!BP34)</f>
        <v>0</v>
      </c>
      <c r="BR34" s="136">
        <f>IF(OR(DataGrowthRates!BQ34=0,DataGrowthRates!BR34=0),"",DataGrowthRates!BR34-DataGrowthRates!BQ34)</f>
        <v>0</v>
      </c>
      <c r="BS34" s="136">
        <f>IF(OR(DataGrowthRates!BR34=0,DataGrowthRates!BS34=0),"",DataGrowthRates!BS34-DataGrowthRates!BR34)</f>
        <v>0</v>
      </c>
      <c r="BT34" s="136">
        <f>IF(OR(DataGrowthRates!BS34=0,DataGrowthRates!BT34=0),"",DataGrowthRates!BT34-DataGrowthRates!BS34)</f>
        <v>0</v>
      </c>
      <c r="BU34" s="136">
        <f>IF(OR(DataGrowthRates!BT34=0,DataGrowthRates!BU34=0),"",DataGrowthRates!BU34-DataGrowthRates!BT34)</f>
        <v>0</v>
      </c>
      <c r="BV34" s="136">
        <f>IF(OR(DataGrowthRates!BU34=0,DataGrowthRates!BV34=0),"",DataGrowthRates!BV34-DataGrowthRates!BU34)</f>
        <v>0</v>
      </c>
      <c r="BW34" s="136">
        <f>IF(OR(DataGrowthRates!BV34=0,DataGrowthRates!BW34=0),"",DataGrowthRates!BW34-DataGrowthRates!BV34)</f>
        <v>-1.430000000000291</v>
      </c>
      <c r="BX34" s="136">
        <f>IF(OR(DataGrowthRates!BW34=0,DataGrowthRates!BX34=0),"",DataGrowthRates!BX34-DataGrowthRates!BW34)</f>
        <v>0</v>
      </c>
      <c r="BY34" s="136">
        <f>IF(OR(DataGrowthRates!BX34=0,DataGrowthRates!BY34=0),"",DataGrowthRates!BY34-DataGrowthRates!BX34)</f>
        <v>0</v>
      </c>
      <c r="BZ34" s="136">
        <f>IF(OR(DataGrowthRates!BY34=0,DataGrowthRates!BZ34=0),"",DataGrowthRates!BZ34-DataGrowthRates!BY34)</f>
        <v>0</v>
      </c>
      <c r="CA34" s="136">
        <f>IF(OR(DataGrowthRates!BZ34=0,DataGrowthRates!CA34=0),"",DataGrowthRates!CA34-DataGrowthRates!BZ34)</f>
        <v>0</v>
      </c>
      <c r="CB34" s="136">
        <f>IF(OR(DataGrowthRates!CA34=0,DataGrowthRates!CB34=0),"",DataGrowthRates!CB34-DataGrowthRates!CA34)</f>
        <v>159.80000000000291</v>
      </c>
      <c r="CC34" s="136">
        <f>IF(OR(DataGrowthRates!CB34=0,DataGrowthRates!CC34=0),"",DataGrowthRates!CC34-DataGrowthRates!CB34)</f>
        <v>0</v>
      </c>
      <c r="CD34" s="136">
        <f>IF(OR(DataGrowthRates!CC34=0,DataGrowthRates!CD34=0),"",DataGrowthRates!CD34-DataGrowthRates!CC34)</f>
        <v>0</v>
      </c>
      <c r="CE34" s="136">
        <f>IF(OR(DataGrowthRates!CD34=0,DataGrowthRates!CE34=0),"",DataGrowthRates!CE34-DataGrowthRates!CD34)</f>
        <v>0</v>
      </c>
      <c r="CF34" s="136">
        <f>IF(OR(DataGrowthRates!CE34=0,DataGrowthRates!CF34=0),"",DataGrowthRates!CF34-DataGrowthRates!CE34)</f>
        <v>0</v>
      </c>
      <c r="CG34" s="136">
        <f>IF(OR(DataGrowthRates!CF34=0,DataGrowthRates!CG34=0),"",DataGrowthRates!CG34-DataGrowthRates!CF34)</f>
        <v>0</v>
      </c>
      <c r="CH34" s="136" t="str">
        <f>IF(OR(DataGrowthRates!CG34=0,DataGrowthRates!CH34=0),"",DataGrowthRates!CH34-DataGrowthRates!CG34)</f>
        <v/>
      </c>
    </row>
    <row r="35" spans="1:86" x14ac:dyDescent="0.3">
      <c r="A35" s="4" t="s">
        <v>103</v>
      </c>
      <c r="B35" s="70"/>
      <c r="C35" s="86"/>
      <c r="D35" s="136" t="str">
        <f>IF(OR(DataGrowthRates!C35=0,DataGrowthRates!D35=0),"",DataGrowthRates!D35-DataGrowthRates!C35)</f>
        <v/>
      </c>
      <c r="E35" s="136" t="str">
        <f>IF(OR(DataGrowthRates!D35=0,DataGrowthRates!E35=0),"",DataGrowthRates!E35-DataGrowthRates!D35)</f>
        <v/>
      </c>
      <c r="F35" s="136" t="str">
        <f>IF(OR(DataGrowthRates!E35=0,DataGrowthRates!F35=0),"",DataGrowthRates!F35-DataGrowthRates!E35)</f>
        <v/>
      </c>
      <c r="G35" s="136" t="str">
        <f>IF(OR(DataGrowthRates!F35=0,DataGrowthRates!G35=0),"",DataGrowthRates!G35-DataGrowthRates!F35)</f>
        <v/>
      </c>
      <c r="H35" s="136" t="str">
        <f>IF(OR(DataGrowthRates!G35=0,DataGrowthRates!H35=0),"",DataGrowthRates!H35-DataGrowthRates!G35)</f>
        <v/>
      </c>
      <c r="I35" s="136" t="str">
        <f>IF(OR(DataGrowthRates!H35=0,DataGrowthRates!I35=0),"",DataGrowthRates!I35-DataGrowthRates!H35)</f>
        <v/>
      </c>
      <c r="J35" s="136" t="str">
        <f>IF(OR(DataGrowthRates!I35=0,DataGrowthRates!J35=0),"",DataGrowthRates!J35-DataGrowthRates!I35)</f>
        <v/>
      </c>
      <c r="K35" s="136" t="str">
        <f>IF(OR(DataGrowthRates!J35=0,DataGrowthRates!K35=0),"",DataGrowthRates!K35-DataGrowthRates!J35)</f>
        <v/>
      </c>
      <c r="L35" s="136" t="str">
        <f>IF(OR(DataGrowthRates!K35=0,DataGrowthRates!L35=0),"",DataGrowthRates!L35-DataGrowthRates!K35)</f>
        <v/>
      </c>
      <c r="M35" s="136" t="str">
        <f>IF(OR(DataGrowthRates!L35=0,DataGrowthRates!M35=0),"",DataGrowthRates!M35-DataGrowthRates!L35)</f>
        <v/>
      </c>
      <c r="N35" s="136" t="str">
        <f>IF(OR(DataGrowthRates!M35=0,DataGrowthRates!N35=0),"",DataGrowthRates!N35-DataGrowthRates!M35)</f>
        <v/>
      </c>
      <c r="O35" s="136" t="str">
        <f>IF(OR(DataGrowthRates!N35=0,DataGrowthRates!O35=0),"",DataGrowthRates!O35-DataGrowthRates!N35)</f>
        <v/>
      </c>
      <c r="P35" s="136" t="str">
        <f>IF(OR(DataGrowthRates!O35=0,DataGrowthRates!P35=0),"",DataGrowthRates!P35-DataGrowthRates!O35)</f>
        <v/>
      </c>
      <c r="Q35" s="136" t="str">
        <f>IF(OR(DataGrowthRates!P35=0,DataGrowthRates!Q35=0),"",DataGrowthRates!Q35-DataGrowthRates!P35)</f>
        <v/>
      </c>
      <c r="R35" s="136" t="str">
        <f>IF(OR(DataGrowthRates!Q35=0,DataGrowthRates!R35=0),"",DataGrowthRates!R35-DataGrowthRates!Q35)</f>
        <v/>
      </c>
      <c r="S35" s="136" t="str">
        <f>IF(OR(DataGrowthRates!R35=0,DataGrowthRates!S35=0),"",DataGrowthRates!S35-DataGrowthRates!R35)</f>
        <v/>
      </c>
      <c r="T35" s="136" t="str">
        <f>IF(OR(DataGrowthRates!S35=0,DataGrowthRates!T35=0),"",DataGrowthRates!T35-DataGrowthRates!S35)</f>
        <v/>
      </c>
      <c r="U35" s="136" t="str">
        <f>IF(OR(DataGrowthRates!T35=0,DataGrowthRates!U35=0),"",DataGrowthRates!U35-DataGrowthRates!T35)</f>
        <v/>
      </c>
      <c r="V35" s="136" t="str">
        <f>IF(OR(DataGrowthRates!U35=0,DataGrowthRates!V35=0),"",DataGrowthRates!V35-DataGrowthRates!U35)</f>
        <v/>
      </c>
      <c r="W35" s="136" t="str">
        <f>IF(OR(DataGrowthRates!V35=0,DataGrowthRates!W35=0),"",DataGrowthRates!W35-DataGrowthRates!V35)</f>
        <v/>
      </c>
      <c r="X35" s="136" t="str">
        <f>IF(OR(DataGrowthRates!W35=0,DataGrowthRates!X35=0),"",DataGrowthRates!X35-DataGrowthRates!W35)</f>
        <v/>
      </c>
      <c r="Y35" s="136" t="str">
        <f>IF(OR(DataGrowthRates!X35=0,DataGrowthRates!Y35=0),"",DataGrowthRates!Y35-DataGrowthRates!X35)</f>
        <v/>
      </c>
      <c r="Z35" s="136" t="str">
        <f>IF(OR(DataGrowthRates!Y35=0,DataGrowthRates!Z35=0),"",DataGrowthRates!Z35-DataGrowthRates!Y35)</f>
        <v/>
      </c>
      <c r="AA35" s="136" t="str">
        <f>IF(OR(DataGrowthRates!Z35=0,DataGrowthRates!AA35=0),"",DataGrowthRates!AA35-DataGrowthRates!Z35)</f>
        <v/>
      </c>
      <c r="AB35" s="136" t="str">
        <f>IF(OR(DataGrowthRates!AA35=0,DataGrowthRates!AB35=0),"",DataGrowthRates!AB35-DataGrowthRates!AA35)</f>
        <v/>
      </c>
      <c r="AC35" s="136" t="str">
        <f>IF(OR(DataGrowthRates!AB35=0,DataGrowthRates!AC35=0),"",DataGrowthRates!AC35-DataGrowthRates!AB35)</f>
        <v/>
      </c>
      <c r="AD35" s="136">
        <f>IF(OR(DataGrowthRates!AC35=0,DataGrowthRates!AD35=0),"",DataGrowthRates!AD35-DataGrowthRates!AC35)</f>
        <v>-49.445380689619924</v>
      </c>
      <c r="AE35" s="136">
        <f>IF(OR(DataGrowthRates!AD35=0,DataGrowthRates!AE35=0),"",DataGrowthRates!AE35-DataGrowthRates!AD35)</f>
        <v>179.5792748423919</v>
      </c>
      <c r="AF35" s="136">
        <f>IF(OR(DataGrowthRates!AE35=0,DataGrowthRates!AF35=0),"",DataGrowthRates!AF35-DataGrowthRates!AE35)</f>
        <v>0</v>
      </c>
      <c r="AG35" s="136">
        <f>IF(OR(DataGrowthRates!AF35=0,DataGrowthRates!AG35=0),"",DataGrowthRates!AG35-DataGrowthRates!AF35)</f>
        <v>0</v>
      </c>
      <c r="AH35" s="136">
        <f>IF(OR(DataGrowthRates!AG35=0,DataGrowthRates!AH35=0),"",DataGrowthRates!AH35-DataGrowthRates!AG35)</f>
        <v>0</v>
      </c>
      <c r="AI35" s="136">
        <f>IF(OR(DataGrowthRates!AH35=0,DataGrowthRates!AI35=0),"",DataGrowthRates!AI35-DataGrowthRates!AH35)</f>
        <v>-354.47802592939115</v>
      </c>
      <c r="AJ35" s="136">
        <f>IF(OR(DataGrowthRates!AI35=0,DataGrowthRates!AJ35=0),"",DataGrowthRates!AJ35-DataGrowthRates!AI35)</f>
        <v>-2.2081456164742121</v>
      </c>
      <c r="AK35" s="136">
        <f>IF(OR(DataGrowthRates!AJ35=0,DataGrowthRates!AK35=0),"",DataGrowthRates!AK35-DataGrowthRates!AJ35)</f>
        <v>0</v>
      </c>
      <c r="AL35" s="136">
        <f>IF(OR(DataGrowthRates!AK35=0,DataGrowthRates!AL35=0),"",DataGrowthRates!AL35-DataGrowthRates!AK35)</f>
        <v>0</v>
      </c>
      <c r="AM35" s="136">
        <f>IF(OR(DataGrowthRates!AL35=0,DataGrowthRates!AM35=0),"",DataGrowthRates!AM35-DataGrowthRates!AL35)</f>
        <v>195.70299413660541</v>
      </c>
      <c r="AN35" s="136">
        <f>IF(OR(DataGrowthRates!AM35=0,DataGrowthRates!AN35=0),"",DataGrowthRates!AN35-DataGrowthRates!AM35)</f>
        <v>8.6631283164679189</v>
      </c>
      <c r="AO35" s="136">
        <f>IF(OR(DataGrowthRates!AN35=0,DataGrowthRates!AO35=0),"",DataGrowthRates!AO35-DataGrowthRates!AN35)</f>
        <v>0</v>
      </c>
      <c r="AP35" s="136">
        <f>IF(OR(DataGrowthRates!AO35=0,DataGrowthRates!AP35=0),"",DataGrowthRates!AP35-DataGrowthRates!AO35)</f>
        <v>0</v>
      </c>
      <c r="AQ35" s="136">
        <f>IF(OR(DataGrowthRates!AP35=0,DataGrowthRates!AQ35=0),"",DataGrowthRates!AQ35-DataGrowthRates!AP35)</f>
        <v>61.963037003413774</v>
      </c>
      <c r="AR35" s="136">
        <f>IF(OR(DataGrowthRates!AQ35=0,DataGrowthRates!AR35=0),"",DataGrowthRates!AR35-DataGrowthRates!AQ35)</f>
        <v>-12.059561584042967</v>
      </c>
      <c r="AS35" s="136">
        <f>IF(OR(DataGrowthRates!AR35=0,DataGrowthRates!AS35=0),"",DataGrowthRates!AS35-DataGrowthRates!AR35)</f>
        <v>0</v>
      </c>
      <c r="AT35" s="136">
        <f>IF(OR(DataGrowthRates!AS35=0,DataGrowthRates!AT35=0),"",DataGrowthRates!AT35-DataGrowthRates!AS35)</f>
        <v>0</v>
      </c>
      <c r="AU35" s="136">
        <f>IF(OR(DataGrowthRates!AT35=0,DataGrowthRates!AU35=0),"",DataGrowthRates!AU35-DataGrowthRates!AT35)</f>
        <v>0</v>
      </c>
      <c r="AV35" s="136">
        <f>IF(OR(DataGrowthRates!AU35=0,DataGrowthRates!AV35=0),"",DataGrowthRates!AV35-DataGrowthRates!AU35)</f>
        <v>0</v>
      </c>
      <c r="AW35" s="136">
        <f>IF(OR(DataGrowthRates!AV35=0,DataGrowthRates!AW35=0),"",DataGrowthRates!AW35-DataGrowthRates!AV35)</f>
        <v>0</v>
      </c>
      <c r="AX35" s="136">
        <f>IF(OR(DataGrowthRates!AW35=0,DataGrowthRates!AX35=0),"",DataGrowthRates!AX35-DataGrowthRates!AW35)</f>
        <v>0</v>
      </c>
      <c r="AY35" s="136">
        <f>IF(OR(DataGrowthRates!AX35=0,DataGrowthRates!AY35=0),"",DataGrowthRates!AY35-DataGrowthRates!AX35)</f>
        <v>25.340151113523461</v>
      </c>
      <c r="AZ35" s="136">
        <f>IF(OR(DataGrowthRates!AY35=0,DataGrowthRates!AZ35=0),"",DataGrowthRates!AZ35-DataGrowthRates!AY35)</f>
        <v>-10.516854316279932</v>
      </c>
      <c r="BA35" s="136">
        <f>IF(OR(DataGrowthRates!AZ35=0,DataGrowthRates!BA35=0),"",DataGrowthRates!BA35-DataGrowthRates!AZ35)</f>
        <v>0</v>
      </c>
      <c r="BB35" s="136">
        <f>IF(OR(DataGrowthRates!BA35=0,DataGrowthRates!BB35=0),"",DataGrowthRates!BB35-DataGrowthRates!BA35)</f>
        <v>0</v>
      </c>
      <c r="BC35" s="136">
        <f>IF(OR(DataGrowthRates!BB35=0,DataGrowthRates!BC35=0),"",DataGrowthRates!BC35-DataGrowthRates!BB35)</f>
        <v>0</v>
      </c>
      <c r="BD35" s="136">
        <f>IF(OR(DataGrowthRates!BC35=0,DataGrowthRates!BD35=0),"",DataGrowthRates!BD35-DataGrowthRates!BC35)</f>
        <v>0</v>
      </c>
      <c r="BE35" s="136">
        <f>IF(OR(DataGrowthRates!BD35=0,DataGrowthRates!BE35=0),"",DataGrowthRates!BE35-DataGrowthRates!BD35)</f>
        <v>0</v>
      </c>
      <c r="BF35" s="136">
        <f>IF(OR(DataGrowthRates!BE35=0,DataGrowthRates!BF35=0),"",DataGrowthRates!BF35-DataGrowthRates!BE35)</f>
        <v>0</v>
      </c>
      <c r="BG35" s="136">
        <f>IF(OR(DataGrowthRates!BF35=0,DataGrowthRates!BG35=0),"",DataGrowthRates!BG35-DataGrowthRates!BF35)</f>
        <v>0</v>
      </c>
      <c r="BH35" s="136">
        <f>IF(OR(DataGrowthRates!BG35=0,DataGrowthRates!BH35=0),"",DataGrowthRates!BH35-DataGrowthRates!BG35)</f>
        <v>0</v>
      </c>
      <c r="BI35" s="136">
        <f>IF(OR(DataGrowthRates!BH35=0,DataGrowthRates!BI35=0),"",DataGrowthRates!BI35-DataGrowthRates!BH35)</f>
        <v>0</v>
      </c>
      <c r="BJ35" s="136">
        <f>IF(OR(DataGrowthRates!BI35=0,DataGrowthRates!BJ35=0),"",DataGrowthRates!BJ35-DataGrowthRates!BI35)</f>
        <v>0</v>
      </c>
      <c r="BK35" s="136">
        <f>IF(OR(DataGrowthRates!BJ35=0,DataGrowthRates!BK35=0),"",DataGrowthRates!BK35-DataGrowthRates!BJ35)</f>
        <v>0</v>
      </c>
      <c r="BL35" s="136">
        <f>IF(OR(DataGrowthRates!BK35=0,DataGrowthRates!BL35=0),"",DataGrowthRates!BL35-DataGrowthRates!BK35)</f>
        <v>0</v>
      </c>
      <c r="BM35" s="136">
        <f>IF(OR(DataGrowthRates!BL35=0,DataGrowthRates!BM35=0),"",DataGrowthRates!BM35-DataGrowthRates!BL35)</f>
        <v>0</v>
      </c>
      <c r="BN35" s="136">
        <f>IF(OR(DataGrowthRates!BM35=0,DataGrowthRates!BN35=0),"",DataGrowthRates!BN35-DataGrowthRates!BM35)</f>
        <v>2.1156649891054258E-3</v>
      </c>
      <c r="BO35" s="136">
        <f>IF(OR(DataGrowthRates!BN35=0,DataGrowthRates!BO35=0),"",DataGrowthRates!BO35-DataGrowthRates!BN35)</f>
        <v>52.540000000000873</v>
      </c>
      <c r="BP35" s="136">
        <f>IF(OR(DataGrowthRates!BO35=0,DataGrowthRates!BP35=0),"",DataGrowthRates!BP35-DataGrowthRates!BO35)</f>
        <v>-18.279999999998836</v>
      </c>
      <c r="BQ35" s="136">
        <f>IF(OR(DataGrowthRates!BP35=0,DataGrowthRates!BQ35=0),"",DataGrowthRates!BQ35-DataGrowthRates!BP35)</f>
        <v>0</v>
      </c>
      <c r="BR35" s="136">
        <f>IF(OR(DataGrowthRates!BQ35=0,DataGrowthRates!BR35=0),"",DataGrowthRates!BR35-DataGrowthRates!BQ35)</f>
        <v>0</v>
      </c>
      <c r="BS35" s="136">
        <f>IF(OR(DataGrowthRates!BR35=0,DataGrowthRates!BS35=0),"",DataGrowthRates!BS35-DataGrowthRates!BR35)</f>
        <v>0</v>
      </c>
      <c r="BT35" s="136">
        <f>IF(OR(DataGrowthRates!BS35=0,DataGrowthRates!BT35=0),"",DataGrowthRates!BT35-DataGrowthRates!BS35)</f>
        <v>0</v>
      </c>
      <c r="BU35" s="136">
        <f>IF(OR(DataGrowthRates!BT35=0,DataGrowthRates!BU35=0),"",DataGrowthRates!BU35-DataGrowthRates!BT35)</f>
        <v>0</v>
      </c>
      <c r="BV35" s="136">
        <f>IF(OR(DataGrowthRates!BU35=0,DataGrowthRates!BV35=0),"",DataGrowthRates!BV35-DataGrowthRates!BU35)</f>
        <v>0</v>
      </c>
      <c r="BW35" s="136">
        <f>IF(OR(DataGrowthRates!BV35=0,DataGrowthRates!BW35=0),"",DataGrowthRates!BW35-DataGrowthRates!BV35)</f>
        <v>-0.58000000000174623</v>
      </c>
      <c r="BX35" s="136">
        <f>IF(OR(DataGrowthRates!BW35=0,DataGrowthRates!BX35=0),"",DataGrowthRates!BX35-DataGrowthRates!BW35)</f>
        <v>0</v>
      </c>
      <c r="BY35" s="136">
        <f>IF(OR(DataGrowthRates!BX35=0,DataGrowthRates!BY35=0),"",DataGrowthRates!BY35-DataGrowthRates!BX35)</f>
        <v>0</v>
      </c>
      <c r="BZ35" s="136">
        <f>IF(OR(DataGrowthRates!BY35=0,DataGrowthRates!BZ35=0),"",DataGrowthRates!BZ35-DataGrowthRates!BY35)</f>
        <v>0</v>
      </c>
      <c r="CA35" s="136">
        <f>IF(OR(DataGrowthRates!BZ35=0,DataGrowthRates!CA35=0),"",DataGrowthRates!CA35-DataGrowthRates!BZ35)</f>
        <v>0</v>
      </c>
      <c r="CB35" s="136">
        <f>IF(OR(DataGrowthRates!CA35=0,DataGrowthRates!CB35=0),"",DataGrowthRates!CB35-DataGrowthRates!CA35)</f>
        <v>160.06999999999971</v>
      </c>
      <c r="CC35" s="136">
        <f>IF(OR(DataGrowthRates!CB35=0,DataGrowthRates!CC35=0),"",DataGrowthRates!CC35-DataGrowthRates!CB35)</f>
        <v>0</v>
      </c>
      <c r="CD35" s="136">
        <f>IF(OR(DataGrowthRates!CC35=0,DataGrowthRates!CD35=0),"",DataGrowthRates!CD35-DataGrowthRates!CC35)</f>
        <v>0</v>
      </c>
      <c r="CE35" s="136">
        <f>IF(OR(DataGrowthRates!CD35=0,DataGrowthRates!CE35=0),"",DataGrowthRates!CE35-DataGrowthRates!CD35)</f>
        <v>0</v>
      </c>
      <c r="CF35" s="136">
        <f>IF(OR(DataGrowthRates!CE35=0,DataGrowthRates!CF35=0),"",DataGrowthRates!CF35-DataGrowthRates!CE35)</f>
        <v>0</v>
      </c>
      <c r="CG35" s="136">
        <f>IF(OR(DataGrowthRates!CF35=0,DataGrowthRates!CG35=0),"",DataGrowthRates!CG35-DataGrowthRates!CF35)</f>
        <v>0</v>
      </c>
      <c r="CH35" s="136" t="str">
        <f>IF(OR(DataGrowthRates!CG35=0,DataGrowthRates!CH35=0),"",DataGrowthRates!CH35-DataGrowthRates!CG35)</f>
        <v/>
      </c>
    </row>
    <row r="36" spans="1:86" x14ac:dyDescent="0.3">
      <c r="A36" s="64" t="s">
        <v>104</v>
      </c>
      <c r="B36" s="71"/>
      <c r="C36" s="87"/>
      <c r="D36" s="137" t="str">
        <f>IF(OR(DataGrowthRates!C36=0,DataGrowthRates!D36=0),"",DataGrowthRates!D36-DataGrowthRates!C36)</f>
        <v/>
      </c>
      <c r="E36" s="137" t="str">
        <f>IF(OR(DataGrowthRates!D36=0,DataGrowthRates!E36=0),"",DataGrowthRates!E36-DataGrowthRates!D36)</f>
        <v/>
      </c>
      <c r="F36" s="137" t="str">
        <f>IF(OR(DataGrowthRates!E36=0,DataGrowthRates!F36=0),"",DataGrowthRates!F36-DataGrowthRates!E36)</f>
        <v/>
      </c>
      <c r="G36" s="137" t="str">
        <f>IF(OR(DataGrowthRates!F36=0,DataGrowthRates!G36=0),"",DataGrowthRates!G36-DataGrowthRates!F36)</f>
        <v/>
      </c>
      <c r="H36" s="137" t="str">
        <f>IF(OR(DataGrowthRates!G36=0,DataGrowthRates!H36=0),"",DataGrowthRates!H36-DataGrowthRates!G36)</f>
        <v/>
      </c>
      <c r="I36" s="137" t="str">
        <f>IF(OR(DataGrowthRates!H36=0,DataGrowthRates!I36=0),"",DataGrowthRates!I36-DataGrowthRates!H36)</f>
        <v/>
      </c>
      <c r="J36" s="137" t="str">
        <f>IF(OR(DataGrowthRates!I36=0,DataGrowthRates!J36=0),"",DataGrowthRates!J36-DataGrowthRates!I36)</f>
        <v/>
      </c>
      <c r="K36" s="137" t="str">
        <f>IF(OR(DataGrowthRates!J36=0,DataGrowthRates!K36=0),"",DataGrowthRates!K36-DataGrowthRates!J36)</f>
        <v/>
      </c>
      <c r="L36" s="137" t="str">
        <f>IF(OR(DataGrowthRates!K36=0,DataGrowthRates!L36=0),"",DataGrowthRates!L36-DataGrowthRates!K36)</f>
        <v/>
      </c>
      <c r="M36" s="137" t="str">
        <f>IF(OR(DataGrowthRates!L36=0,DataGrowthRates!M36=0),"",DataGrowthRates!M36-DataGrowthRates!L36)</f>
        <v/>
      </c>
      <c r="N36" s="137" t="str">
        <f>IF(OR(DataGrowthRates!M36=0,DataGrowthRates!N36=0),"",DataGrowthRates!N36-DataGrowthRates!M36)</f>
        <v/>
      </c>
      <c r="O36" s="137" t="str">
        <f>IF(OR(DataGrowthRates!N36=0,DataGrowthRates!O36=0),"",DataGrowthRates!O36-DataGrowthRates!N36)</f>
        <v/>
      </c>
      <c r="P36" s="137" t="str">
        <f>IF(OR(DataGrowthRates!O36=0,DataGrowthRates!P36=0),"",DataGrowthRates!P36-DataGrowthRates!O36)</f>
        <v/>
      </c>
      <c r="Q36" s="137" t="str">
        <f>IF(OR(DataGrowthRates!P36=0,DataGrowthRates!Q36=0),"",DataGrowthRates!Q36-DataGrowthRates!P36)</f>
        <v/>
      </c>
      <c r="R36" s="137" t="str">
        <f>IF(OR(DataGrowthRates!Q36=0,DataGrowthRates!R36=0),"",DataGrowthRates!R36-DataGrowthRates!Q36)</f>
        <v/>
      </c>
      <c r="S36" s="137" t="str">
        <f>IF(OR(DataGrowthRates!R36=0,DataGrowthRates!S36=0),"",DataGrowthRates!S36-DataGrowthRates!R36)</f>
        <v/>
      </c>
      <c r="T36" s="137" t="str">
        <f>IF(OR(DataGrowthRates!S36=0,DataGrowthRates!T36=0),"",DataGrowthRates!T36-DataGrowthRates!S36)</f>
        <v/>
      </c>
      <c r="U36" s="137" t="str">
        <f>IF(OR(DataGrowthRates!T36=0,DataGrowthRates!U36=0),"",DataGrowthRates!U36-DataGrowthRates!T36)</f>
        <v/>
      </c>
      <c r="V36" s="137" t="str">
        <f>IF(OR(DataGrowthRates!U36=0,DataGrowthRates!V36=0),"",DataGrowthRates!V36-DataGrowthRates!U36)</f>
        <v/>
      </c>
      <c r="W36" s="137" t="str">
        <f>IF(OR(DataGrowthRates!V36=0,DataGrowthRates!W36=0),"",DataGrowthRates!W36-DataGrowthRates!V36)</f>
        <v/>
      </c>
      <c r="X36" s="137" t="str">
        <f>IF(OR(DataGrowthRates!W36=0,DataGrowthRates!X36=0),"",DataGrowthRates!X36-DataGrowthRates!W36)</f>
        <v/>
      </c>
      <c r="Y36" s="137" t="str">
        <f>IF(OR(DataGrowthRates!X36=0,DataGrowthRates!Y36=0),"",DataGrowthRates!Y36-DataGrowthRates!X36)</f>
        <v/>
      </c>
      <c r="Z36" s="137" t="str">
        <f>IF(OR(DataGrowthRates!Y36=0,DataGrowthRates!Z36=0),"",DataGrowthRates!Z36-DataGrowthRates!Y36)</f>
        <v/>
      </c>
      <c r="AA36" s="137" t="str">
        <f>IF(OR(DataGrowthRates!Z36=0,DataGrowthRates!AA36=0),"",DataGrowthRates!AA36-DataGrowthRates!Z36)</f>
        <v/>
      </c>
      <c r="AB36" s="137" t="str">
        <f>IF(OR(DataGrowthRates!AA36=0,DataGrowthRates!AB36=0),"",DataGrowthRates!AB36-DataGrowthRates!AA36)</f>
        <v/>
      </c>
      <c r="AC36" s="137" t="str">
        <f>IF(OR(DataGrowthRates!AB36=0,DataGrowthRates!AC36=0),"",DataGrowthRates!AC36-DataGrowthRates!AB36)</f>
        <v/>
      </c>
      <c r="AD36" s="137" t="str">
        <f>IF(OR(DataGrowthRates!AC36=0,DataGrowthRates!AD36=0),"",DataGrowthRates!AD36-DataGrowthRates!AC36)</f>
        <v/>
      </c>
      <c r="AE36" s="137">
        <f>IF(OR(DataGrowthRates!AD36=0,DataGrowthRates!AE36=0),"",DataGrowthRates!AE36-DataGrowthRates!AD36)</f>
        <v>662.51430493521184</v>
      </c>
      <c r="AF36" s="137">
        <f>IF(OR(DataGrowthRates!AE36=0,DataGrowthRates!AF36=0),"",DataGrowthRates!AF36-DataGrowthRates!AE36)</f>
        <v>0</v>
      </c>
      <c r="AG36" s="137">
        <f>IF(OR(DataGrowthRates!AF36=0,DataGrowthRates!AG36=0),"",DataGrowthRates!AG36-DataGrowthRates!AF36)</f>
        <v>0</v>
      </c>
      <c r="AH36" s="137">
        <f>IF(OR(DataGrowthRates!AG36=0,DataGrowthRates!AH36=0),"",DataGrowthRates!AH36-DataGrowthRates!AG36)</f>
        <v>0</v>
      </c>
      <c r="AI36" s="137">
        <f>IF(OR(DataGrowthRates!AH36=0,DataGrowthRates!AI36=0),"",DataGrowthRates!AI36-DataGrowthRates!AH36)</f>
        <v>-400.44135119801649</v>
      </c>
      <c r="AJ36" s="137">
        <f>IF(OR(DataGrowthRates!AI36=0,DataGrowthRates!AJ36=0),"",DataGrowthRates!AJ36-DataGrowthRates!AI36)</f>
        <v>-3.288704850274371E-2</v>
      </c>
      <c r="AK36" s="137">
        <f>IF(OR(DataGrowthRates!AJ36=0,DataGrowthRates!AK36=0),"",DataGrowthRates!AK36-DataGrowthRates!AJ36)</f>
        <v>0</v>
      </c>
      <c r="AL36" s="137">
        <f>IF(OR(DataGrowthRates!AK36=0,DataGrowthRates!AL36=0),"",DataGrowthRates!AL36-DataGrowthRates!AK36)</f>
        <v>0</v>
      </c>
      <c r="AM36" s="137">
        <f>IF(OR(DataGrowthRates!AL36=0,DataGrowthRates!AM36=0),"",DataGrowthRates!AM36-DataGrowthRates!AL36)</f>
        <v>177.46936443149025</v>
      </c>
      <c r="AN36" s="137">
        <f>IF(OR(DataGrowthRates!AM36=0,DataGrowthRates!AN36=0),"",DataGrowthRates!AN36-DataGrowthRates!AM36)</f>
        <v>-34.704297909447632</v>
      </c>
      <c r="AO36" s="137">
        <f>IF(OR(DataGrowthRates!AN36=0,DataGrowthRates!AO36=0),"",DataGrowthRates!AO36-DataGrowthRates!AN36)</f>
        <v>0</v>
      </c>
      <c r="AP36" s="137">
        <f>IF(OR(DataGrowthRates!AO36=0,DataGrowthRates!AP36=0),"",DataGrowthRates!AP36-DataGrowthRates!AO36)</f>
        <v>0</v>
      </c>
      <c r="AQ36" s="137">
        <f>IF(OR(DataGrowthRates!AP36=0,DataGrowthRates!AQ36=0),"",DataGrowthRates!AQ36-DataGrowthRates!AP36)</f>
        <v>214.61466049601586</v>
      </c>
      <c r="AR36" s="137">
        <f>IF(OR(DataGrowthRates!AQ36=0,DataGrowthRates!AR36=0),"",DataGrowthRates!AR36-DataGrowthRates!AQ36)</f>
        <v>-12.059561584042967</v>
      </c>
      <c r="AS36" s="137">
        <f>IF(OR(DataGrowthRates!AR36=0,DataGrowthRates!AS36=0),"",DataGrowthRates!AS36-DataGrowthRates!AR36)</f>
        <v>0</v>
      </c>
      <c r="AT36" s="137">
        <f>IF(OR(DataGrowthRates!AS36=0,DataGrowthRates!AT36=0),"",DataGrowthRates!AT36-DataGrowthRates!AS36)</f>
        <v>0</v>
      </c>
      <c r="AU36" s="137">
        <f>IF(OR(DataGrowthRates!AT36=0,DataGrowthRates!AU36=0),"",DataGrowthRates!AU36-DataGrowthRates!AT36)</f>
        <v>0</v>
      </c>
      <c r="AV36" s="137">
        <f>IF(OR(DataGrowthRates!AU36=0,DataGrowthRates!AV36=0),"",DataGrowthRates!AV36-DataGrowthRates!AU36)</f>
        <v>0</v>
      </c>
      <c r="AW36" s="137">
        <f>IF(OR(DataGrowthRates!AV36=0,DataGrowthRates!AW36=0),"",DataGrowthRates!AW36-DataGrowthRates!AV36)</f>
        <v>0</v>
      </c>
      <c r="AX36" s="137">
        <f>IF(OR(DataGrowthRates!AW36=0,DataGrowthRates!AX36=0),"",DataGrowthRates!AX36-DataGrowthRates!AW36)</f>
        <v>0</v>
      </c>
      <c r="AY36" s="137">
        <f>IF(OR(DataGrowthRates!AX36=0,DataGrowthRates!AY36=0),"",DataGrowthRates!AY36-DataGrowthRates!AX36)</f>
        <v>121.69690601813636</v>
      </c>
      <c r="AZ36" s="137">
        <f>IF(OR(DataGrowthRates!AY36=0,DataGrowthRates!AZ36=0),"",DataGrowthRates!AZ36-DataGrowthRates!AY36)</f>
        <v>-19.987739439988218</v>
      </c>
      <c r="BA36" s="137">
        <f>IF(OR(DataGrowthRates!AZ36=0,DataGrowthRates!BA36=0),"",DataGrowthRates!BA36-DataGrowthRates!AZ36)</f>
        <v>0</v>
      </c>
      <c r="BB36" s="137">
        <f>IF(OR(DataGrowthRates!BA36=0,DataGrowthRates!BB36=0),"",DataGrowthRates!BB36-DataGrowthRates!BA36)</f>
        <v>0</v>
      </c>
      <c r="BC36" s="137">
        <f>IF(OR(DataGrowthRates!BB36=0,DataGrowthRates!BC36=0),"",DataGrowthRates!BC36-DataGrowthRates!BB36)</f>
        <v>0</v>
      </c>
      <c r="BD36" s="137">
        <f>IF(OR(DataGrowthRates!BC36=0,DataGrowthRates!BD36=0),"",DataGrowthRates!BD36-DataGrowthRates!BC36)</f>
        <v>0</v>
      </c>
      <c r="BE36" s="137">
        <f>IF(OR(DataGrowthRates!BD36=0,DataGrowthRates!BE36=0),"",DataGrowthRates!BE36-DataGrowthRates!BD36)</f>
        <v>0</v>
      </c>
      <c r="BF36" s="137">
        <f>IF(OR(DataGrowthRates!BE36=0,DataGrowthRates!BF36=0),"",DataGrowthRates!BF36-DataGrowthRates!BE36)</f>
        <v>0</v>
      </c>
      <c r="BG36" s="137">
        <f>IF(OR(DataGrowthRates!BF36=0,DataGrowthRates!BG36=0),"",DataGrowthRates!BG36-DataGrowthRates!BF36)</f>
        <v>0</v>
      </c>
      <c r="BH36" s="137">
        <f>IF(OR(DataGrowthRates!BG36=0,DataGrowthRates!BH36=0),"",DataGrowthRates!BH36-DataGrowthRates!BG36)</f>
        <v>0</v>
      </c>
      <c r="BI36" s="137">
        <f>IF(OR(DataGrowthRates!BH36=0,DataGrowthRates!BI36=0),"",DataGrowthRates!BI36-DataGrowthRates!BH36)</f>
        <v>0</v>
      </c>
      <c r="BJ36" s="137">
        <f>IF(OR(DataGrowthRates!BI36=0,DataGrowthRates!BJ36=0),"",DataGrowthRates!BJ36-DataGrowthRates!BI36)</f>
        <v>0</v>
      </c>
      <c r="BK36" s="137">
        <f>IF(OR(DataGrowthRates!BJ36=0,DataGrowthRates!BK36=0),"",DataGrowthRates!BK36-DataGrowthRates!BJ36)</f>
        <v>0</v>
      </c>
      <c r="BL36" s="137">
        <f>IF(OR(DataGrowthRates!BK36=0,DataGrowthRates!BL36=0),"",DataGrowthRates!BL36-DataGrowthRates!BK36)</f>
        <v>0</v>
      </c>
      <c r="BM36" s="137">
        <f>IF(OR(DataGrowthRates!BL36=0,DataGrowthRates!BM36=0),"",DataGrowthRates!BM36-DataGrowthRates!BL36)</f>
        <v>0</v>
      </c>
      <c r="BN36" s="137">
        <f>IF(OR(DataGrowthRates!BM36=0,DataGrowthRates!BN36=0),"",DataGrowthRates!BN36-DataGrowthRates!BM36)</f>
        <v>-1.6126554168295115E-2</v>
      </c>
      <c r="BO36" s="137">
        <f>IF(OR(DataGrowthRates!BN36=0,DataGrowthRates!BO36=0),"",DataGrowthRates!BO36-DataGrowthRates!BN36)</f>
        <v>58.169999999998254</v>
      </c>
      <c r="BP36" s="137">
        <f>IF(OR(DataGrowthRates!BO36=0,DataGrowthRates!BP36=0),"",DataGrowthRates!BP36-DataGrowthRates!BO36)</f>
        <v>-58.599999999998545</v>
      </c>
      <c r="BQ36" s="137">
        <f>IF(OR(DataGrowthRates!BP36=0,DataGrowthRates!BQ36=0),"",DataGrowthRates!BQ36-DataGrowthRates!BP36)</f>
        <v>0</v>
      </c>
      <c r="BR36" s="137">
        <f>IF(OR(DataGrowthRates!BQ36=0,DataGrowthRates!BR36=0),"",DataGrowthRates!BR36-DataGrowthRates!BQ36)</f>
        <v>0</v>
      </c>
      <c r="BS36" s="137">
        <f>IF(OR(DataGrowthRates!BR36=0,DataGrowthRates!BS36=0),"",DataGrowthRates!BS36-DataGrowthRates!BR36)</f>
        <v>0</v>
      </c>
      <c r="BT36" s="137">
        <f>IF(OR(DataGrowthRates!BS36=0,DataGrowthRates!BT36=0),"",DataGrowthRates!BT36-DataGrowthRates!BS36)</f>
        <v>0</v>
      </c>
      <c r="BU36" s="137">
        <f>IF(OR(DataGrowthRates!BT36=0,DataGrowthRates!BU36=0),"",DataGrowthRates!BU36-DataGrowthRates!BT36)</f>
        <v>0</v>
      </c>
      <c r="BV36" s="137">
        <f>IF(OR(DataGrowthRates!BU36=0,DataGrowthRates!BV36=0),"",DataGrowthRates!BV36-DataGrowthRates!BU36)</f>
        <v>0</v>
      </c>
      <c r="BW36" s="137">
        <f>IF(OR(DataGrowthRates!BV36=0,DataGrowthRates!BW36=0),"",DataGrowthRates!BW36-DataGrowthRates!BV36)</f>
        <v>-4.2799999999988358</v>
      </c>
      <c r="BX36" s="137">
        <f>IF(OR(DataGrowthRates!BW36=0,DataGrowthRates!BX36=0),"",DataGrowthRates!BX36-DataGrowthRates!BW36)</f>
        <v>0</v>
      </c>
      <c r="BY36" s="137">
        <f>IF(OR(DataGrowthRates!BX36=0,DataGrowthRates!BY36=0),"",DataGrowthRates!BY36-DataGrowthRates!BX36)</f>
        <v>0</v>
      </c>
      <c r="BZ36" s="137">
        <f>IF(OR(DataGrowthRates!BY36=0,DataGrowthRates!BZ36=0),"",DataGrowthRates!BZ36-DataGrowthRates!BY36)</f>
        <v>0</v>
      </c>
      <c r="CA36" s="137">
        <f>IF(OR(DataGrowthRates!BZ36=0,DataGrowthRates!CA36=0),"",DataGrowthRates!CA36-DataGrowthRates!BZ36)</f>
        <v>0</v>
      </c>
      <c r="CB36" s="137">
        <f>IF(OR(DataGrowthRates!CA36=0,DataGrowthRates!CB36=0),"",DataGrowthRates!CB36-DataGrowthRates!CA36)</f>
        <v>85.630000000004657</v>
      </c>
      <c r="CC36" s="137">
        <f>IF(OR(DataGrowthRates!CB36=0,DataGrowthRates!CC36=0),"",DataGrowthRates!CC36-DataGrowthRates!CB36)</f>
        <v>0</v>
      </c>
      <c r="CD36" s="137">
        <f>IF(OR(DataGrowthRates!CC36=0,DataGrowthRates!CD36=0),"",DataGrowthRates!CD36-DataGrowthRates!CC36)</f>
        <v>0</v>
      </c>
      <c r="CE36" s="137">
        <f>IF(OR(DataGrowthRates!CD36=0,DataGrowthRates!CE36=0),"",DataGrowthRates!CE36-DataGrowthRates!CD36)</f>
        <v>0</v>
      </c>
      <c r="CF36" s="137">
        <f>IF(OR(DataGrowthRates!CE36=0,DataGrowthRates!CF36=0),"",DataGrowthRates!CF36-DataGrowthRates!CE36)</f>
        <v>0</v>
      </c>
      <c r="CG36" s="137">
        <f>IF(OR(DataGrowthRates!CF36=0,DataGrowthRates!CG36=0),"",DataGrowthRates!CG36-DataGrowthRates!CF36)</f>
        <v>0</v>
      </c>
      <c r="CH36" s="137" t="str">
        <f>IF(OR(DataGrowthRates!CG36=0,DataGrowthRates!CH36=0),"",DataGrowthRates!CH36-DataGrowthRates!CG36)</f>
        <v/>
      </c>
    </row>
    <row r="37" spans="1:86" x14ac:dyDescent="0.3">
      <c r="A37" s="65" t="s">
        <v>120</v>
      </c>
      <c r="B37" s="72"/>
      <c r="C37" s="138"/>
      <c r="D37" s="135" t="str">
        <f>IF(OR(DataGrowthRates!C37=0,DataGrowthRates!D37=0),"",DataGrowthRates!D37-DataGrowthRates!C37)</f>
        <v/>
      </c>
      <c r="E37" s="135" t="str">
        <f>IF(OR(DataGrowthRates!D37=0,DataGrowthRates!E37=0),"",DataGrowthRates!E37-DataGrowthRates!D37)</f>
        <v/>
      </c>
      <c r="F37" s="135" t="str">
        <f>IF(OR(DataGrowthRates!E37=0,DataGrowthRates!F37=0),"",DataGrowthRates!F37-DataGrowthRates!E37)</f>
        <v/>
      </c>
      <c r="G37" s="135" t="str">
        <f>IF(OR(DataGrowthRates!F37=0,DataGrowthRates!G37=0),"",DataGrowthRates!G37-DataGrowthRates!F37)</f>
        <v/>
      </c>
      <c r="H37" s="135" t="str">
        <f>IF(OR(DataGrowthRates!G37=0,DataGrowthRates!H37=0),"",DataGrowthRates!H37-DataGrowthRates!G37)</f>
        <v/>
      </c>
      <c r="I37" s="135" t="str">
        <f>IF(OR(DataGrowthRates!H37=0,DataGrowthRates!I37=0),"",DataGrowthRates!I37-DataGrowthRates!H37)</f>
        <v/>
      </c>
      <c r="J37" s="135" t="str">
        <f>IF(OR(DataGrowthRates!I37=0,DataGrowthRates!J37=0),"",DataGrowthRates!J37-DataGrowthRates!I37)</f>
        <v/>
      </c>
      <c r="K37" s="135" t="str">
        <f>IF(OR(DataGrowthRates!J37=0,DataGrowthRates!K37=0),"",DataGrowthRates!K37-DataGrowthRates!J37)</f>
        <v/>
      </c>
      <c r="L37" s="135" t="str">
        <f>IF(OR(DataGrowthRates!K37=0,DataGrowthRates!L37=0),"",DataGrowthRates!L37-DataGrowthRates!K37)</f>
        <v/>
      </c>
      <c r="M37" s="135" t="str">
        <f>IF(OR(DataGrowthRates!L37=0,DataGrowthRates!M37=0),"",DataGrowthRates!M37-DataGrowthRates!L37)</f>
        <v/>
      </c>
      <c r="N37" s="135" t="str">
        <f>IF(OR(DataGrowthRates!M37=0,DataGrowthRates!N37=0),"",DataGrowthRates!N37-DataGrowthRates!M37)</f>
        <v/>
      </c>
      <c r="O37" s="135" t="str">
        <f>IF(OR(DataGrowthRates!N37=0,DataGrowthRates!O37=0),"",DataGrowthRates!O37-DataGrowthRates!N37)</f>
        <v/>
      </c>
      <c r="P37" s="135" t="str">
        <f>IF(OR(DataGrowthRates!O37=0,DataGrowthRates!P37=0),"",DataGrowthRates!P37-DataGrowthRates!O37)</f>
        <v/>
      </c>
      <c r="Q37" s="135" t="str">
        <f>IF(OR(DataGrowthRates!P37=0,DataGrowthRates!Q37=0),"",DataGrowthRates!Q37-DataGrowthRates!P37)</f>
        <v/>
      </c>
      <c r="R37" s="135" t="str">
        <f>IF(OR(DataGrowthRates!Q37=0,DataGrowthRates!R37=0),"",DataGrowthRates!R37-DataGrowthRates!Q37)</f>
        <v/>
      </c>
      <c r="S37" s="135" t="str">
        <f>IF(OR(DataGrowthRates!R37=0,DataGrowthRates!S37=0),"",DataGrowthRates!S37-DataGrowthRates!R37)</f>
        <v/>
      </c>
      <c r="T37" s="135" t="str">
        <f>IF(OR(DataGrowthRates!S37=0,DataGrowthRates!T37=0),"",DataGrowthRates!T37-DataGrowthRates!S37)</f>
        <v/>
      </c>
      <c r="U37" s="135" t="str">
        <f>IF(OR(DataGrowthRates!T37=0,DataGrowthRates!U37=0),"",DataGrowthRates!U37-DataGrowthRates!T37)</f>
        <v/>
      </c>
      <c r="V37" s="135" t="str">
        <f>IF(OR(DataGrowthRates!U37=0,DataGrowthRates!V37=0),"",DataGrowthRates!V37-DataGrowthRates!U37)</f>
        <v/>
      </c>
      <c r="W37" s="135" t="str">
        <f>IF(OR(DataGrowthRates!V37=0,DataGrowthRates!W37=0),"",DataGrowthRates!W37-DataGrowthRates!V37)</f>
        <v/>
      </c>
      <c r="X37" s="135" t="str">
        <f>IF(OR(DataGrowthRates!W37=0,DataGrowthRates!X37=0),"",DataGrowthRates!X37-DataGrowthRates!W37)</f>
        <v/>
      </c>
      <c r="Y37" s="135" t="str">
        <f>IF(OR(DataGrowthRates!X37=0,DataGrowthRates!Y37=0),"",DataGrowthRates!Y37-DataGrowthRates!X37)</f>
        <v/>
      </c>
      <c r="Z37" s="135" t="str">
        <f>IF(OR(DataGrowthRates!Y37=0,DataGrowthRates!Z37=0),"",DataGrowthRates!Z37-DataGrowthRates!Y37)</f>
        <v/>
      </c>
      <c r="AA37" s="135" t="str">
        <f>IF(OR(DataGrowthRates!Z37=0,DataGrowthRates!AA37=0),"",DataGrowthRates!AA37-DataGrowthRates!Z37)</f>
        <v/>
      </c>
      <c r="AB37" s="135" t="str">
        <f>IF(OR(DataGrowthRates!AA37=0,DataGrowthRates!AB37=0),"",DataGrowthRates!AB37-DataGrowthRates!AA37)</f>
        <v/>
      </c>
      <c r="AC37" s="135" t="str">
        <f>IF(OR(DataGrowthRates!AB37=0,DataGrowthRates!AC37=0),"",DataGrowthRates!AC37-DataGrowthRates!AB37)</f>
        <v/>
      </c>
      <c r="AD37" s="135" t="str">
        <f>IF(OR(DataGrowthRates!AC37=0,DataGrowthRates!AD37=0),"",DataGrowthRates!AD37-DataGrowthRates!AC37)</f>
        <v/>
      </c>
      <c r="AE37" s="135" t="str">
        <f>IF(OR(DataGrowthRates!AD37=0,DataGrowthRates!AE37=0),"",DataGrowthRates!AE37-DataGrowthRates!AD37)</f>
        <v/>
      </c>
      <c r="AF37" s="135">
        <f>IF(OR(DataGrowthRates!AE37=0,DataGrowthRates!AF37=0),"",DataGrowthRates!AF37-DataGrowthRates!AE37)</f>
        <v>-175.78865852930176</v>
      </c>
      <c r="AG37" s="135">
        <f>IF(OR(DataGrowthRates!AF37=0,DataGrowthRates!AG37=0),"",DataGrowthRates!AG37-DataGrowthRates!AF37)</f>
        <v>-114.74430589645635</v>
      </c>
      <c r="AH37" s="135">
        <f>IF(OR(DataGrowthRates!AG37=0,DataGrowthRates!AH37=0),"",DataGrowthRates!AH37-DataGrowthRates!AG37)</f>
        <v>5.3246601773207658</v>
      </c>
      <c r="AI37" s="135">
        <f>IF(OR(DataGrowthRates!AH37=0,DataGrowthRates!AI37=0),"",DataGrowthRates!AI37-DataGrowthRates!AH37)</f>
        <v>-625.22036381738144</v>
      </c>
      <c r="AJ37" s="135">
        <f>IF(OR(DataGrowthRates!AI37=0,DataGrowthRates!AJ37=0),"",DataGrowthRates!AJ37-DataGrowthRates!AI37)</f>
        <v>-7.1713761160790455</v>
      </c>
      <c r="AK37" s="135">
        <f>IF(OR(DataGrowthRates!AJ37=0,DataGrowthRates!AK37=0),"",DataGrowthRates!AK37-DataGrowthRates!AJ37)</f>
        <v>0</v>
      </c>
      <c r="AL37" s="135">
        <f>IF(OR(DataGrowthRates!AK37=0,DataGrowthRates!AL37=0),"",DataGrowthRates!AL37-DataGrowthRates!AK37)</f>
        <v>0</v>
      </c>
      <c r="AM37" s="135">
        <f>IF(OR(DataGrowthRates!AL37=0,DataGrowthRates!AM37=0),"",DataGrowthRates!AM37-DataGrowthRates!AL37)</f>
        <v>149.8866389257455</v>
      </c>
      <c r="AN37" s="135">
        <f>IF(OR(DataGrowthRates!AM37=0,DataGrowthRates!AN37=0),"",DataGrowthRates!AN37-DataGrowthRates!AM37)</f>
        <v>-32.930079312871385</v>
      </c>
      <c r="AO37" s="135">
        <f>IF(OR(DataGrowthRates!AN37=0,DataGrowthRates!AO37=0),"",DataGrowthRates!AO37-DataGrowthRates!AN37)</f>
        <v>0</v>
      </c>
      <c r="AP37" s="135">
        <f>IF(OR(DataGrowthRates!AO37=0,DataGrowthRates!AP37=0),"",DataGrowthRates!AP37-DataGrowthRates!AO37)</f>
        <v>0</v>
      </c>
      <c r="AQ37" s="135">
        <f>IF(OR(DataGrowthRates!AP37=0,DataGrowthRates!AQ37=0),"",DataGrowthRates!AQ37-DataGrowthRates!AP37)</f>
        <v>301.80137997245765</v>
      </c>
      <c r="AR37" s="135">
        <f>IF(OR(DataGrowthRates!AQ37=0,DataGrowthRates!AR37=0),"",DataGrowthRates!AR37-DataGrowthRates!AQ37)</f>
        <v>265.76835921136808</v>
      </c>
      <c r="AS37" s="135">
        <f>IF(OR(DataGrowthRates!AR37=0,DataGrowthRates!AS37=0),"",DataGrowthRates!AS37-DataGrowthRates!AR37)</f>
        <v>0</v>
      </c>
      <c r="AT37" s="135">
        <f>IF(OR(DataGrowthRates!AS37=0,DataGrowthRates!AT37=0),"",DataGrowthRates!AT37-DataGrowthRates!AS37)</f>
        <v>0</v>
      </c>
      <c r="AU37" s="135">
        <f>IF(OR(DataGrowthRates!AT37=0,DataGrowthRates!AU37=0),"",DataGrowthRates!AU37-DataGrowthRates!AT37)</f>
        <v>0</v>
      </c>
      <c r="AV37" s="135">
        <f>IF(OR(DataGrowthRates!AU37=0,DataGrowthRates!AV37=0),"",DataGrowthRates!AV37-DataGrowthRates!AU37)</f>
        <v>0</v>
      </c>
      <c r="AW37" s="135">
        <f>IF(OR(DataGrowthRates!AV37=0,DataGrowthRates!AW37=0),"",DataGrowthRates!AW37-DataGrowthRates!AV37)</f>
        <v>0</v>
      </c>
      <c r="AX37" s="135">
        <f>IF(OR(DataGrowthRates!AW37=0,DataGrowthRates!AX37=0),"",DataGrowthRates!AX37-DataGrowthRates!AW37)</f>
        <v>0</v>
      </c>
      <c r="AY37" s="135">
        <f>IF(OR(DataGrowthRates!AX37=0,DataGrowthRates!AY37=0),"",DataGrowthRates!AY37-DataGrowthRates!AX37)</f>
        <v>46.939675573019485</v>
      </c>
      <c r="AZ37" s="135">
        <f>IF(OR(DataGrowthRates!AY37=0,DataGrowthRates!AZ37=0),"",DataGrowthRates!AZ37-DataGrowthRates!AY37)</f>
        <v>-2.3701548652315978</v>
      </c>
      <c r="BA37" s="135">
        <f>IF(OR(DataGrowthRates!AZ37=0,DataGrowthRates!BA37=0),"",DataGrowthRates!BA37-DataGrowthRates!AZ37)</f>
        <v>0</v>
      </c>
      <c r="BB37" s="135">
        <f>IF(OR(DataGrowthRates!BA37=0,DataGrowthRates!BB37=0),"",DataGrowthRates!BB37-DataGrowthRates!BA37)</f>
        <v>0</v>
      </c>
      <c r="BC37" s="135">
        <f>IF(OR(DataGrowthRates!BB37=0,DataGrowthRates!BC37=0),"",DataGrowthRates!BC37-DataGrowthRates!BB37)</f>
        <v>0</v>
      </c>
      <c r="BD37" s="135">
        <f>IF(OR(DataGrowthRates!BC37=0,DataGrowthRates!BD37=0),"",DataGrowthRates!BD37-DataGrowthRates!BC37)</f>
        <v>0</v>
      </c>
      <c r="BE37" s="135">
        <f>IF(OR(DataGrowthRates!BD37=0,DataGrowthRates!BE37=0),"",DataGrowthRates!BE37-DataGrowthRates!BD37)</f>
        <v>0</v>
      </c>
      <c r="BF37" s="135">
        <f>IF(OR(DataGrowthRates!BE37=0,DataGrowthRates!BF37=0),"",DataGrowthRates!BF37-DataGrowthRates!BE37)</f>
        <v>0</v>
      </c>
      <c r="BG37" s="135">
        <f>IF(OR(DataGrowthRates!BF37=0,DataGrowthRates!BG37=0),"",DataGrowthRates!BG37-DataGrowthRates!BF37)</f>
        <v>0</v>
      </c>
      <c r="BH37" s="135">
        <f>IF(OR(DataGrowthRates!BG37=0,DataGrowthRates!BH37=0),"",DataGrowthRates!BH37-DataGrowthRates!BG37)</f>
        <v>0</v>
      </c>
      <c r="BI37" s="135">
        <f>IF(OR(DataGrowthRates!BH37=0,DataGrowthRates!BI37=0),"",DataGrowthRates!BI37-DataGrowthRates!BH37)</f>
        <v>0</v>
      </c>
      <c r="BJ37" s="135">
        <f>IF(OR(DataGrowthRates!BI37=0,DataGrowthRates!BJ37=0),"",DataGrowthRates!BJ37-DataGrowthRates!BI37)</f>
        <v>0</v>
      </c>
      <c r="BK37" s="135">
        <f>IF(OR(DataGrowthRates!BJ37=0,DataGrowthRates!BK37=0),"",DataGrowthRates!BK37-DataGrowthRates!BJ37)</f>
        <v>0</v>
      </c>
      <c r="BL37" s="135">
        <f>IF(OR(DataGrowthRates!BK37=0,DataGrowthRates!BL37=0),"",DataGrowthRates!BL37-DataGrowthRates!BK37)</f>
        <v>0</v>
      </c>
      <c r="BM37" s="135">
        <f>IF(OR(DataGrowthRates!BL37=0,DataGrowthRates!BM37=0),"",DataGrowthRates!BM37-DataGrowthRates!BL37)</f>
        <v>0</v>
      </c>
      <c r="BN37" s="135">
        <f>IF(OR(DataGrowthRates!BM37=0,DataGrowthRates!BN37=0),"",DataGrowthRates!BN37-DataGrowthRates!BM37)</f>
        <v>-1.6578573035076261E-2</v>
      </c>
      <c r="BO37" s="135">
        <f>IF(OR(DataGrowthRates!BN37=0,DataGrowthRates!BO37=0),"",DataGrowthRates!BO37-DataGrowthRates!BN37)</f>
        <v>-121.7100000000064</v>
      </c>
      <c r="BP37" s="135">
        <f>IF(OR(DataGrowthRates!BO37=0,DataGrowthRates!BP37=0),"",DataGrowthRates!BP37-DataGrowthRates!BO37)</f>
        <v>-87.169999999998254</v>
      </c>
      <c r="BQ37" s="135">
        <f>IF(OR(DataGrowthRates!BP37=0,DataGrowthRates!BQ37=0),"",DataGrowthRates!BQ37-DataGrowthRates!BP37)</f>
        <v>0</v>
      </c>
      <c r="BR37" s="135">
        <f>IF(OR(DataGrowthRates!BQ37=0,DataGrowthRates!BR37=0),"",DataGrowthRates!BR37-DataGrowthRates!BQ37)</f>
        <v>0</v>
      </c>
      <c r="BS37" s="135">
        <f>IF(OR(DataGrowthRates!BR37=0,DataGrowthRates!BS37=0),"",DataGrowthRates!BS37-DataGrowthRates!BR37)</f>
        <v>0</v>
      </c>
      <c r="BT37" s="135">
        <f>IF(OR(DataGrowthRates!BS37=0,DataGrowthRates!BT37=0),"",DataGrowthRates!BT37-DataGrowthRates!BS37)</f>
        <v>0</v>
      </c>
      <c r="BU37" s="135">
        <f>IF(OR(DataGrowthRates!BT37=0,DataGrowthRates!BU37=0),"",DataGrowthRates!BU37-DataGrowthRates!BT37)</f>
        <v>0</v>
      </c>
      <c r="BV37" s="135">
        <f>IF(OR(DataGrowthRates!BU37=0,DataGrowthRates!BV37=0),"",DataGrowthRates!BV37-DataGrowthRates!BU37)</f>
        <v>0</v>
      </c>
      <c r="BW37" s="135">
        <f>IF(OR(DataGrowthRates!BV37=0,DataGrowthRates!BW37=0),"",DataGrowthRates!BW37-DataGrowthRates!BV37)</f>
        <v>-5.7300000000032014</v>
      </c>
      <c r="BX37" s="135">
        <f>IF(OR(DataGrowthRates!BW37=0,DataGrowthRates!BX37=0),"",DataGrowthRates!BX37-DataGrowthRates!BW37)</f>
        <v>0</v>
      </c>
      <c r="BY37" s="135">
        <f>IF(OR(DataGrowthRates!BX37=0,DataGrowthRates!BY37=0),"",DataGrowthRates!BY37-DataGrowthRates!BX37)</f>
        <v>0</v>
      </c>
      <c r="BZ37" s="135">
        <f>IF(OR(DataGrowthRates!BY37=0,DataGrowthRates!BZ37=0),"",DataGrowthRates!BZ37-DataGrowthRates!BY37)</f>
        <v>0</v>
      </c>
      <c r="CA37" s="135">
        <f>IF(OR(DataGrowthRates!BZ37=0,DataGrowthRates!CA37=0),"",DataGrowthRates!CA37-DataGrowthRates!BZ37)</f>
        <v>0</v>
      </c>
      <c r="CB37" s="135">
        <f>IF(OR(DataGrowthRates!CA37=0,DataGrowthRates!CB37=0),"",DataGrowthRates!CB37-DataGrowthRates!CA37)</f>
        <v>90.610000000000582</v>
      </c>
      <c r="CC37" s="135">
        <f>IF(OR(DataGrowthRates!CB37=0,DataGrowthRates!CC37=0),"",DataGrowthRates!CC37-DataGrowthRates!CB37)</f>
        <v>0</v>
      </c>
      <c r="CD37" s="135">
        <f>IF(OR(DataGrowthRates!CC37=0,DataGrowthRates!CD37=0),"",DataGrowthRates!CD37-DataGrowthRates!CC37)</f>
        <v>0</v>
      </c>
      <c r="CE37" s="135">
        <f>IF(OR(DataGrowthRates!CD37=0,DataGrowthRates!CE37=0),"",DataGrowthRates!CE37-DataGrowthRates!CD37)</f>
        <v>0</v>
      </c>
      <c r="CF37" s="135">
        <f>IF(OR(DataGrowthRates!CE37=0,DataGrowthRates!CF37=0),"",DataGrowthRates!CF37-DataGrowthRates!CE37)</f>
        <v>0</v>
      </c>
      <c r="CG37" s="135">
        <f>IF(OR(DataGrowthRates!CF37=0,DataGrowthRates!CG37=0),"",DataGrowthRates!CG37-DataGrowthRates!CF37)</f>
        <v>0</v>
      </c>
      <c r="CH37" s="135" t="str">
        <f>IF(OR(DataGrowthRates!CG37=0,DataGrowthRates!CH37=0),"",DataGrowthRates!CH37-DataGrowthRates!CG37)</f>
        <v/>
      </c>
    </row>
    <row r="38" spans="1:86" x14ac:dyDescent="0.3">
      <c r="A38" s="4" t="s">
        <v>121</v>
      </c>
      <c r="B38" s="70"/>
      <c r="C38" s="86"/>
      <c r="D38" s="136" t="str">
        <f>IF(OR(DataGrowthRates!C38=0,DataGrowthRates!D38=0),"",DataGrowthRates!D38-DataGrowthRates!C38)</f>
        <v/>
      </c>
      <c r="E38" s="136" t="str">
        <f>IF(OR(DataGrowthRates!D38=0,DataGrowthRates!E38=0),"",DataGrowthRates!E38-DataGrowthRates!D38)</f>
        <v/>
      </c>
      <c r="F38" s="136" t="str">
        <f>IF(OR(DataGrowthRates!E38=0,DataGrowthRates!F38=0),"",DataGrowthRates!F38-DataGrowthRates!E38)</f>
        <v/>
      </c>
      <c r="G38" s="136" t="str">
        <f>IF(OR(DataGrowthRates!F38=0,DataGrowthRates!G38=0),"",DataGrowthRates!G38-DataGrowthRates!F38)</f>
        <v/>
      </c>
      <c r="H38" s="136" t="str">
        <f>IF(OR(DataGrowthRates!G38=0,DataGrowthRates!H38=0),"",DataGrowthRates!H38-DataGrowthRates!G38)</f>
        <v/>
      </c>
      <c r="I38" s="136" t="str">
        <f>IF(OR(DataGrowthRates!H38=0,DataGrowthRates!I38=0),"",DataGrowthRates!I38-DataGrowthRates!H38)</f>
        <v/>
      </c>
      <c r="J38" s="136" t="str">
        <f>IF(OR(DataGrowthRates!I38=0,DataGrowthRates!J38=0),"",DataGrowthRates!J38-DataGrowthRates!I38)</f>
        <v/>
      </c>
      <c r="K38" s="136" t="str">
        <f>IF(OR(DataGrowthRates!J38=0,DataGrowthRates!K38=0),"",DataGrowthRates!K38-DataGrowthRates!J38)</f>
        <v/>
      </c>
      <c r="L38" s="136" t="str">
        <f>IF(OR(DataGrowthRates!K38=0,DataGrowthRates!L38=0),"",DataGrowthRates!L38-DataGrowthRates!K38)</f>
        <v/>
      </c>
      <c r="M38" s="136" t="str">
        <f>IF(OR(DataGrowthRates!L38=0,DataGrowthRates!M38=0),"",DataGrowthRates!M38-DataGrowthRates!L38)</f>
        <v/>
      </c>
      <c r="N38" s="136" t="str">
        <f>IF(OR(DataGrowthRates!M38=0,DataGrowthRates!N38=0),"",DataGrowthRates!N38-DataGrowthRates!M38)</f>
        <v/>
      </c>
      <c r="O38" s="136" t="str">
        <f>IF(OR(DataGrowthRates!N38=0,DataGrowthRates!O38=0),"",DataGrowthRates!O38-DataGrowthRates!N38)</f>
        <v/>
      </c>
      <c r="P38" s="136" t="str">
        <f>IF(OR(DataGrowthRates!O38=0,DataGrowthRates!P38=0),"",DataGrowthRates!P38-DataGrowthRates!O38)</f>
        <v/>
      </c>
      <c r="Q38" s="136" t="str">
        <f>IF(OR(DataGrowthRates!P38=0,DataGrowthRates!Q38=0),"",DataGrowthRates!Q38-DataGrowthRates!P38)</f>
        <v/>
      </c>
      <c r="R38" s="136" t="str">
        <f>IF(OR(DataGrowthRates!Q38=0,DataGrowthRates!R38=0),"",DataGrowthRates!R38-DataGrowthRates!Q38)</f>
        <v/>
      </c>
      <c r="S38" s="136" t="str">
        <f>IF(OR(DataGrowthRates!R38=0,DataGrowthRates!S38=0),"",DataGrowthRates!S38-DataGrowthRates!R38)</f>
        <v/>
      </c>
      <c r="T38" s="136" t="str">
        <f>IF(OR(DataGrowthRates!S38=0,DataGrowthRates!T38=0),"",DataGrowthRates!T38-DataGrowthRates!S38)</f>
        <v/>
      </c>
      <c r="U38" s="136" t="str">
        <f>IF(OR(DataGrowthRates!T38=0,DataGrowthRates!U38=0),"",DataGrowthRates!U38-DataGrowthRates!T38)</f>
        <v/>
      </c>
      <c r="V38" s="136" t="str">
        <f>IF(OR(DataGrowthRates!U38=0,DataGrowthRates!V38=0),"",DataGrowthRates!V38-DataGrowthRates!U38)</f>
        <v/>
      </c>
      <c r="W38" s="136" t="str">
        <f>IF(OR(DataGrowthRates!V38=0,DataGrowthRates!W38=0),"",DataGrowthRates!W38-DataGrowthRates!V38)</f>
        <v/>
      </c>
      <c r="X38" s="136" t="str">
        <f>IF(OR(DataGrowthRates!W38=0,DataGrowthRates!X38=0),"",DataGrowthRates!X38-DataGrowthRates!W38)</f>
        <v/>
      </c>
      <c r="Y38" s="136" t="str">
        <f>IF(OR(DataGrowthRates!X38=0,DataGrowthRates!Y38=0),"",DataGrowthRates!Y38-DataGrowthRates!X38)</f>
        <v/>
      </c>
      <c r="Z38" s="136" t="str">
        <f>IF(OR(DataGrowthRates!Y38=0,DataGrowthRates!Z38=0),"",DataGrowthRates!Z38-DataGrowthRates!Y38)</f>
        <v/>
      </c>
      <c r="AA38" s="136" t="str">
        <f>IF(OR(DataGrowthRates!Z38=0,DataGrowthRates!AA38=0),"",DataGrowthRates!AA38-DataGrowthRates!Z38)</f>
        <v/>
      </c>
      <c r="AB38" s="136" t="str">
        <f>IF(OR(DataGrowthRates!AA38=0,DataGrowthRates!AB38=0),"",DataGrowthRates!AB38-DataGrowthRates!AA38)</f>
        <v/>
      </c>
      <c r="AC38" s="136" t="str">
        <f>IF(OR(DataGrowthRates!AB38=0,DataGrowthRates!AC38=0),"",DataGrowthRates!AC38-DataGrowthRates!AB38)</f>
        <v/>
      </c>
      <c r="AD38" s="136" t="str">
        <f>IF(OR(DataGrowthRates!AC38=0,DataGrowthRates!AD38=0),"",DataGrowthRates!AD38-DataGrowthRates!AC38)</f>
        <v/>
      </c>
      <c r="AE38" s="136" t="str">
        <f>IF(OR(DataGrowthRates!AD38=0,DataGrowthRates!AE38=0),"",DataGrowthRates!AE38-DataGrowthRates!AD38)</f>
        <v/>
      </c>
      <c r="AF38" s="136" t="str">
        <f>IF(OR(DataGrowthRates!AE38=0,DataGrowthRates!AF38=0),"",DataGrowthRates!AF38-DataGrowthRates!AE38)</f>
        <v/>
      </c>
      <c r="AG38" s="136">
        <f>IF(OR(DataGrowthRates!AF38=0,DataGrowthRates!AG38=0),"",DataGrowthRates!AG38-DataGrowthRates!AF38)</f>
        <v>197.20282102046622</v>
      </c>
      <c r="AH38" s="136">
        <f>IF(OR(DataGrowthRates!AG38=0,DataGrowthRates!AH38=0),"",DataGrowthRates!AH38-DataGrowthRates!AG38)</f>
        <v>26.98112646699883</v>
      </c>
      <c r="AI38" s="136">
        <f>IF(OR(DataGrowthRates!AH38=0,DataGrowthRates!AI38=0),"",DataGrowthRates!AI38-DataGrowthRates!AH38)</f>
        <v>-498.28819868285791</v>
      </c>
      <c r="AJ38" s="136">
        <f>IF(OR(DataGrowthRates!AI38=0,DataGrowthRates!AJ38=0),"",DataGrowthRates!AJ38-DataGrowthRates!AI38)</f>
        <v>3.4006555100204423</v>
      </c>
      <c r="AK38" s="136">
        <f>IF(OR(DataGrowthRates!AJ38=0,DataGrowthRates!AK38=0),"",DataGrowthRates!AK38-DataGrowthRates!AJ38)</f>
        <v>0</v>
      </c>
      <c r="AL38" s="136">
        <f>IF(OR(DataGrowthRates!AK38=0,DataGrowthRates!AL38=0),"",DataGrowthRates!AL38-DataGrowthRates!AK38)</f>
        <v>0</v>
      </c>
      <c r="AM38" s="136">
        <f>IF(OR(DataGrowthRates!AL38=0,DataGrowthRates!AM38=0),"",DataGrowthRates!AM38-DataGrowthRates!AL38)</f>
        <v>146.26027761673322</v>
      </c>
      <c r="AN38" s="136">
        <f>IF(OR(DataGrowthRates!AM38=0,DataGrowthRates!AN38=0),"",DataGrowthRates!AN38-DataGrowthRates!AM38)</f>
        <v>55.129701619080151</v>
      </c>
      <c r="AO38" s="136">
        <f>IF(OR(DataGrowthRates!AN38=0,DataGrowthRates!AO38=0),"",DataGrowthRates!AO38-DataGrowthRates!AN38)</f>
        <v>0</v>
      </c>
      <c r="AP38" s="136">
        <f>IF(OR(DataGrowthRates!AO38=0,DataGrowthRates!AP38=0),"",DataGrowthRates!AP38-DataGrowthRates!AO38)</f>
        <v>0</v>
      </c>
      <c r="AQ38" s="136">
        <f>IF(OR(DataGrowthRates!AP38=0,DataGrowthRates!AQ38=0),"",DataGrowthRates!AQ38-DataGrowthRates!AP38)</f>
        <v>150.38833881218306</v>
      </c>
      <c r="AR38" s="136">
        <f>IF(OR(DataGrowthRates!AQ38=0,DataGrowthRates!AR38=0),"",DataGrowthRates!AR38-DataGrowthRates!AQ38)</f>
        <v>-101.93986020841112</v>
      </c>
      <c r="AS38" s="136">
        <f>IF(OR(DataGrowthRates!AR38=0,DataGrowthRates!AS38=0),"",DataGrowthRates!AS38-DataGrowthRates!AR38)</f>
        <v>0</v>
      </c>
      <c r="AT38" s="136">
        <f>IF(OR(DataGrowthRates!AS38=0,DataGrowthRates!AT38=0),"",DataGrowthRates!AT38-DataGrowthRates!AS38)</f>
        <v>0</v>
      </c>
      <c r="AU38" s="136">
        <f>IF(OR(DataGrowthRates!AT38=0,DataGrowthRates!AU38=0),"",DataGrowthRates!AU38-DataGrowthRates!AT38)</f>
        <v>0</v>
      </c>
      <c r="AV38" s="136">
        <f>IF(OR(DataGrowthRates!AU38=0,DataGrowthRates!AV38=0),"",DataGrowthRates!AV38-DataGrowthRates!AU38)</f>
        <v>0</v>
      </c>
      <c r="AW38" s="136">
        <f>IF(OR(DataGrowthRates!AV38=0,DataGrowthRates!AW38=0),"",DataGrowthRates!AW38-DataGrowthRates!AV38)</f>
        <v>0</v>
      </c>
      <c r="AX38" s="136">
        <f>IF(OR(DataGrowthRates!AW38=0,DataGrowthRates!AX38=0),"",DataGrowthRates!AX38-DataGrowthRates!AW38)</f>
        <v>0</v>
      </c>
      <c r="AY38" s="136">
        <f>IF(OR(DataGrowthRates!AX38=0,DataGrowthRates!AY38=0),"",DataGrowthRates!AY38-DataGrowthRates!AX38)</f>
        <v>32.265792441146914</v>
      </c>
      <c r="AZ38" s="136">
        <f>IF(OR(DataGrowthRates!AY38=0,DataGrowthRates!AZ38=0),"",DataGrowthRates!AZ38-DataGrowthRates!AY38)</f>
        <v>-48.212803577043815</v>
      </c>
      <c r="BA38" s="136">
        <f>IF(OR(DataGrowthRates!AZ38=0,DataGrowthRates!BA38=0),"",DataGrowthRates!BA38-DataGrowthRates!AZ38)</f>
        <v>0</v>
      </c>
      <c r="BB38" s="136">
        <f>IF(OR(DataGrowthRates!BA38=0,DataGrowthRates!BB38=0),"",DataGrowthRates!BB38-DataGrowthRates!BA38)</f>
        <v>0</v>
      </c>
      <c r="BC38" s="136">
        <f>IF(OR(DataGrowthRates!BB38=0,DataGrowthRates!BC38=0),"",DataGrowthRates!BC38-DataGrowthRates!BB38)</f>
        <v>0</v>
      </c>
      <c r="BD38" s="136">
        <f>IF(OR(DataGrowthRates!BC38=0,DataGrowthRates!BD38=0),"",DataGrowthRates!BD38-DataGrowthRates!BC38)</f>
        <v>0</v>
      </c>
      <c r="BE38" s="136">
        <f>IF(OR(DataGrowthRates!BD38=0,DataGrowthRates!BE38=0),"",DataGrowthRates!BE38-DataGrowthRates!BD38)</f>
        <v>0</v>
      </c>
      <c r="BF38" s="136">
        <f>IF(OR(DataGrowthRates!BE38=0,DataGrowthRates!BF38=0),"",DataGrowthRates!BF38-DataGrowthRates!BE38)</f>
        <v>0</v>
      </c>
      <c r="BG38" s="136">
        <f>IF(OR(DataGrowthRates!BF38=0,DataGrowthRates!BG38=0),"",DataGrowthRates!BG38-DataGrowthRates!BF38)</f>
        <v>0</v>
      </c>
      <c r="BH38" s="136">
        <f>IF(OR(DataGrowthRates!BG38=0,DataGrowthRates!BH38=0),"",DataGrowthRates!BH38-DataGrowthRates!BG38)</f>
        <v>0</v>
      </c>
      <c r="BI38" s="136">
        <f>IF(OR(DataGrowthRates!BH38=0,DataGrowthRates!BI38=0),"",DataGrowthRates!BI38-DataGrowthRates!BH38)</f>
        <v>0</v>
      </c>
      <c r="BJ38" s="136">
        <f>IF(OR(DataGrowthRates!BI38=0,DataGrowthRates!BJ38=0),"",DataGrowthRates!BJ38-DataGrowthRates!BI38)</f>
        <v>0</v>
      </c>
      <c r="BK38" s="136">
        <f>IF(OR(DataGrowthRates!BJ38=0,DataGrowthRates!BK38=0),"",DataGrowthRates!BK38-DataGrowthRates!BJ38)</f>
        <v>0</v>
      </c>
      <c r="BL38" s="136">
        <f>IF(OR(DataGrowthRates!BK38=0,DataGrowthRates!BL38=0),"",DataGrowthRates!BL38-DataGrowthRates!BK38)</f>
        <v>0</v>
      </c>
      <c r="BM38" s="136">
        <f>IF(OR(DataGrowthRates!BL38=0,DataGrowthRates!BM38=0),"",DataGrowthRates!BM38-DataGrowthRates!BL38)</f>
        <v>0</v>
      </c>
      <c r="BN38" s="136">
        <f>IF(OR(DataGrowthRates!BM38=0,DataGrowthRates!BN38=0),"",DataGrowthRates!BN38-DataGrowthRates!BM38)</f>
        <v>1.8921497059636749E-2</v>
      </c>
      <c r="BO38" s="136">
        <f>IF(OR(DataGrowthRates!BN38=0,DataGrowthRates!BO38=0),"",DataGrowthRates!BO38-DataGrowthRates!BN38)</f>
        <v>-3</v>
      </c>
      <c r="BP38" s="136">
        <f>IF(OR(DataGrowthRates!BO38=0,DataGrowthRates!BP38=0),"",DataGrowthRates!BP38-DataGrowthRates!BO38)</f>
        <v>-43.930000000000291</v>
      </c>
      <c r="BQ38" s="136">
        <f>IF(OR(DataGrowthRates!BP38=0,DataGrowthRates!BQ38=0),"",DataGrowthRates!BQ38-DataGrowthRates!BP38)</f>
        <v>0</v>
      </c>
      <c r="BR38" s="136">
        <f>IF(OR(DataGrowthRates!BQ38=0,DataGrowthRates!BR38=0),"",DataGrowthRates!BR38-DataGrowthRates!BQ38)</f>
        <v>0</v>
      </c>
      <c r="BS38" s="136">
        <f>IF(OR(DataGrowthRates!BR38=0,DataGrowthRates!BS38=0),"",DataGrowthRates!BS38-DataGrowthRates!BR38)</f>
        <v>0</v>
      </c>
      <c r="BT38" s="136">
        <f>IF(OR(DataGrowthRates!BS38=0,DataGrowthRates!BT38=0),"",DataGrowthRates!BT38-DataGrowthRates!BS38)</f>
        <v>0</v>
      </c>
      <c r="BU38" s="136">
        <f>IF(OR(DataGrowthRates!BT38=0,DataGrowthRates!BU38=0),"",DataGrowthRates!BU38-DataGrowthRates!BT38)</f>
        <v>0</v>
      </c>
      <c r="BV38" s="136">
        <f>IF(OR(DataGrowthRates!BU38=0,DataGrowthRates!BV38=0),"",DataGrowthRates!BV38-DataGrowthRates!BU38)</f>
        <v>0</v>
      </c>
      <c r="BW38" s="136">
        <f>IF(OR(DataGrowthRates!BV38=0,DataGrowthRates!BW38=0),"",DataGrowthRates!BW38-DataGrowthRates!BV38)</f>
        <v>-2.3300000000017462</v>
      </c>
      <c r="BX38" s="136">
        <f>IF(OR(DataGrowthRates!BW38=0,DataGrowthRates!BX38=0),"",DataGrowthRates!BX38-DataGrowthRates!BW38)</f>
        <v>0</v>
      </c>
      <c r="BY38" s="136">
        <f>IF(OR(DataGrowthRates!BX38=0,DataGrowthRates!BY38=0),"",DataGrowthRates!BY38-DataGrowthRates!BX38)</f>
        <v>0</v>
      </c>
      <c r="BZ38" s="136">
        <f>IF(OR(DataGrowthRates!BY38=0,DataGrowthRates!BZ38=0),"",DataGrowthRates!BZ38-DataGrowthRates!BY38)</f>
        <v>0</v>
      </c>
      <c r="CA38" s="136">
        <f>IF(OR(DataGrowthRates!BZ38=0,DataGrowthRates!CA38=0),"",DataGrowthRates!CA38-DataGrowthRates!BZ38)</f>
        <v>0</v>
      </c>
      <c r="CB38" s="136">
        <f>IF(OR(DataGrowthRates!CA38=0,DataGrowthRates!CB38=0),"",DataGrowthRates!CB38-DataGrowthRates!CA38)</f>
        <v>296.35000000000582</v>
      </c>
      <c r="CC38" s="136">
        <f>IF(OR(DataGrowthRates!CB38=0,DataGrowthRates!CC38=0),"",DataGrowthRates!CC38-DataGrowthRates!CB38)</f>
        <v>0</v>
      </c>
      <c r="CD38" s="136">
        <f>IF(OR(DataGrowthRates!CC38=0,DataGrowthRates!CD38=0),"",DataGrowthRates!CD38-DataGrowthRates!CC38)</f>
        <v>0</v>
      </c>
      <c r="CE38" s="136">
        <f>IF(OR(DataGrowthRates!CD38=0,DataGrowthRates!CE38=0),"",DataGrowthRates!CE38-DataGrowthRates!CD38)</f>
        <v>0</v>
      </c>
      <c r="CF38" s="136">
        <f>IF(OR(DataGrowthRates!CE38=0,DataGrowthRates!CF38=0),"",DataGrowthRates!CF38-DataGrowthRates!CE38)</f>
        <v>0</v>
      </c>
      <c r="CG38" s="136">
        <f>IF(OR(DataGrowthRates!CF38=0,DataGrowthRates!CG38=0),"",DataGrowthRates!CG38-DataGrowthRates!CF38)</f>
        <v>0</v>
      </c>
      <c r="CH38" s="136" t="str">
        <f>IF(OR(DataGrowthRates!CG38=0,DataGrowthRates!CH38=0),"",DataGrowthRates!CH38-DataGrowthRates!CG38)</f>
        <v/>
      </c>
    </row>
    <row r="39" spans="1:86" x14ac:dyDescent="0.3">
      <c r="A39" s="4" t="s">
        <v>122</v>
      </c>
      <c r="B39" s="70"/>
      <c r="C39" s="86"/>
      <c r="D39" s="136" t="str">
        <f>IF(OR(DataGrowthRates!C39=0,DataGrowthRates!D39=0),"",DataGrowthRates!D39-DataGrowthRates!C39)</f>
        <v/>
      </c>
      <c r="E39" s="136" t="str">
        <f>IF(OR(DataGrowthRates!D39=0,DataGrowthRates!E39=0),"",DataGrowthRates!E39-DataGrowthRates!D39)</f>
        <v/>
      </c>
      <c r="F39" s="136" t="str">
        <f>IF(OR(DataGrowthRates!E39=0,DataGrowthRates!F39=0),"",DataGrowthRates!F39-DataGrowthRates!E39)</f>
        <v/>
      </c>
      <c r="G39" s="136" t="str">
        <f>IF(OR(DataGrowthRates!F39=0,DataGrowthRates!G39=0),"",DataGrowthRates!G39-DataGrowthRates!F39)</f>
        <v/>
      </c>
      <c r="H39" s="136" t="str">
        <f>IF(OR(DataGrowthRates!G39=0,DataGrowthRates!H39=0),"",DataGrowthRates!H39-DataGrowthRates!G39)</f>
        <v/>
      </c>
      <c r="I39" s="136" t="str">
        <f>IF(OR(DataGrowthRates!H39=0,DataGrowthRates!I39=0),"",DataGrowthRates!I39-DataGrowthRates!H39)</f>
        <v/>
      </c>
      <c r="J39" s="136" t="str">
        <f>IF(OR(DataGrowthRates!I39=0,DataGrowthRates!J39=0),"",DataGrowthRates!J39-DataGrowthRates!I39)</f>
        <v/>
      </c>
      <c r="K39" s="136" t="str">
        <f>IF(OR(DataGrowthRates!J39=0,DataGrowthRates!K39=0),"",DataGrowthRates!K39-DataGrowthRates!J39)</f>
        <v/>
      </c>
      <c r="L39" s="136" t="str">
        <f>IF(OR(DataGrowthRates!K39=0,DataGrowthRates!L39=0),"",DataGrowthRates!L39-DataGrowthRates!K39)</f>
        <v/>
      </c>
      <c r="M39" s="136" t="str">
        <f>IF(OR(DataGrowthRates!L39=0,DataGrowthRates!M39=0),"",DataGrowthRates!M39-DataGrowthRates!L39)</f>
        <v/>
      </c>
      <c r="N39" s="136" t="str">
        <f>IF(OR(DataGrowthRates!M39=0,DataGrowthRates!N39=0),"",DataGrowthRates!N39-DataGrowthRates!M39)</f>
        <v/>
      </c>
      <c r="O39" s="136" t="str">
        <f>IF(OR(DataGrowthRates!N39=0,DataGrowthRates!O39=0),"",DataGrowthRates!O39-DataGrowthRates!N39)</f>
        <v/>
      </c>
      <c r="P39" s="136" t="str">
        <f>IF(OR(DataGrowthRates!O39=0,DataGrowthRates!P39=0),"",DataGrowthRates!P39-DataGrowthRates!O39)</f>
        <v/>
      </c>
      <c r="Q39" s="136" t="str">
        <f>IF(OR(DataGrowthRates!P39=0,DataGrowthRates!Q39=0),"",DataGrowthRates!Q39-DataGrowthRates!P39)</f>
        <v/>
      </c>
      <c r="R39" s="136" t="str">
        <f>IF(OR(DataGrowthRates!Q39=0,DataGrowthRates!R39=0),"",DataGrowthRates!R39-DataGrowthRates!Q39)</f>
        <v/>
      </c>
      <c r="S39" s="136" t="str">
        <f>IF(OR(DataGrowthRates!R39=0,DataGrowthRates!S39=0),"",DataGrowthRates!S39-DataGrowthRates!R39)</f>
        <v/>
      </c>
      <c r="T39" s="136" t="str">
        <f>IF(OR(DataGrowthRates!S39=0,DataGrowthRates!T39=0),"",DataGrowthRates!T39-DataGrowthRates!S39)</f>
        <v/>
      </c>
      <c r="U39" s="136" t="str">
        <f>IF(OR(DataGrowthRates!T39=0,DataGrowthRates!U39=0),"",DataGrowthRates!U39-DataGrowthRates!T39)</f>
        <v/>
      </c>
      <c r="V39" s="136" t="str">
        <f>IF(OR(DataGrowthRates!U39=0,DataGrowthRates!V39=0),"",DataGrowthRates!V39-DataGrowthRates!U39)</f>
        <v/>
      </c>
      <c r="W39" s="136" t="str">
        <f>IF(OR(DataGrowthRates!V39=0,DataGrowthRates!W39=0),"",DataGrowthRates!W39-DataGrowthRates!V39)</f>
        <v/>
      </c>
      <c r="X39" s="136" t="str">
        <f>IF(OR(DataGrowthRates!W39=0,DataGrowthRates!X39=0),"",DataGrowthRates!X39-DataGrowthRates!W39)</f>
        <v/>
      </c>
      <c r="Y39" s="136" t="str">
        <f>IF(OR(DataGrowthRates!X39=0,DataGrowthRates!Y39=0),"",DataGrowthRates!Y39-DataGrowthRates!X39)</f>
        <v/>
      </c>
      <c r="Z39" s="136" t="str">
        <f>IF(OR(DataGrowthRates!Y39=0,DataGrowthRates!Z39=0),"",DataGrowthRates!Z39-DataGrowthRates!Y39)</f>
        <v/>
      </c>
      <c r="AA39" s="136" t="str">
        <f>IF(OR(DataGrowthRates!Z39=0,DataGrowthRates!AA39=0),"",DataGrowthRates!AA39-DataGrowthRates!Z39)</f>
        <v/>
      </c>
      <c r="AB39" s="136" t="str">
        <f>IF(OR(DataGrowthRates!AA39=0,DataGrowthRates!AB39=0),"",DataGrowthRates!AB39-DataGrowthRates!AA39)</f>
        <v/>
      </c>
      <c r="AC39" s="136" t="str">
        <f>IF(OR(DataGrowthRates!AB39=0,DataGrowthRates!AC39=0),"",DataGrowthRates!AC39-DataGrowthRates!AB39)</f>
        <v/>
      </c>
      <c r="AD39" s="136" t="str">
        <f>IF(OR(DataGrowthRates!AC39=0,DataGrowthRates!AD39=0),"",DataGrowthRates!AD39-DataGrowthRates!AC39)</f>
        <v/>
      </c>
      <c r="AE39" s="136" t="str">
        <f>IF(OR(DataGrowthRates!AD39=0,DataGrowthRates!AE39=0),"",DataGrowthRates!AE39-DataGrowthRates!AD39)</f>
        <v/>
      </c>
      <c r="AF39" s="136" t="str">
        <f>IF(OR(DataGrowthRates!AE39=0,DataGrowthRates!AF39=0),"",DataGrowthRates!AF39-DataGrowthRates!AE39)</f>
        <v/>
      </c>
      <c r="AG39" s="136" t="str">
        <f>IF(OR(DataGrowthRates!AF39=0,DataGrowthRates!AG39=0),"",DataGrowthRates!AG39-DataGrowthRates!AF39)</f>
        <v/>
      </c>
      <c r="AH39" s="136">
        <f>IF(OR(DataGrowthRates!AG39=0,DataGrowthRates!AH39=0),"",DataGrowthRates!AH39-DataGrowthRates!AG39)</f>
        <v>-172.83842510975956</v>
      </c>
      <c r="AI39" s="136">
        <f>IF(OR(DataGrowthRates!AH39=0,DataGrowthRates!AI39=0),"",DataGrowthRates!AI39-DataGrowthRates!AH39)</f>
        <v>-452.70855219458463</v>
      </c>
      <c r="AJ39" s="136">
        <f>IF(OR(DataGrowthRates!AI39=0,DataGrowthRates!AJ39=0),"",DataGrowthRates!AJ39-DataGrowthRates!AI39)</f>
        <v>-7.4012747149026836</v>
      </c>
      <c r="AK39" s="136">
        <f>IF(OR(DataGrowthRates!AJ39=0,DataGrowthRates!AK39=0),"",DataGrowthRates!AK39-DataGrowthRates!AJ39)</f>
        <v>0</v>
      </c>
      <c r="AL39" s="136">
        <f>IF(OR(DataGrowthRates!AK39=0,DataGrowthRates!AL39=0),"",DataGrowthRates!AL39-DataGrowthRates!AK39)</f>
        <v>0</v>
      </c>
      <c r="AM39" s="136">
        <f>IF(OR(DataGrowthRates!AL39=0,DataGrowthRates!AM39=0),"",DataGrowthRates!AM39-DataGrowthRates!AL39)</f>
        <v>125.37971738598571</v>
      </c>
      <c r="AN39" s="136">
        <f>IF(OR(DataGrowthRates!AM39=0,DataGrowthRates!AN39=0),"",DataGrowthRates!AN39-DataGrowthRates!AM39)</f>
        <v>3.0994277121426421</v>
      </c>
      <c r="AO39" s="136">
        <f>IF(OR(DataGrowthRates!AN39=0,DataGrowthRates!AO39=0),"",DataGrowthRates!AO39-DataGrowthRates!AN39)</f>
        <v>0</v>
      </c>
      <c r="AP39" s="136">
        <f>IF(OR(DataGrowthRates!AO39=0,DataGrowthRates!AP39=0),"",DataGrowthRates!AP39-DataGrowthRates!AO39)</f>
        <v>0</v>
      </c>
      <c r="AQ39" s="136">
        <f>IF(OR(DataGrowthRates!AP39=0,DataGrowthRates!AQ39=0),"",DataGrowthRates!AQ39-DataGrowthRates!AP39)</f>
        <v>74.72174192147213</v>
      </c>
      <c r="AR39" s="136">
        <f>IF(OR(DataGrowthRates!AQ39=0,DataGrowthRates!AR39=0),"",DataGrowthRates!AR39-DataGrowthRates!AQ39)</f>
        <v>-12.743294453444832</v>
      </c>
      <c r="AS39" s="136">
        <f>IF(OR(DataGrowthRates!AR39=0,DataGrowthRates!AS39=0),"",DataGrowthRates!AS39-DataGrowthRates!AR39)</f>
        <v>0</v>
      </c>
      <c r="AT39" s="136">
        <f>IF(OR(DataGrowthRates!AS39=0,DataGrowthRates!AT39=0),"",DataGrowthRates!AT39-DataGrowthRates!AS39)</f>
        <v>0</v>
      </c>
      <c r="AU39" s="136">
        <f>IF(OR(DataGrowthRates!AT39=0,DataGrowthRates!AU39=0),"",DataGrowthRates!AU39-DataGrowthRates!AT39)</f>
        <v>0</v>
      </c>
      <c r="AV39" s="136">
        <f>IF(OR(DataGrowthRates!AU39=0,DataGrowthRates!AV39=0),"",DataGrowthRates!AV39-DataGrowthRates!AU39)</f>
        <v>0</v>
      </c>
      <c r="AW39" s="136">
        <f>IF(OR(DataGrowthRates!AV39=0,DataGrowthRates!AW39=0),"",DataGrowthRates!AW39-DataGrowthRates!AV39)</f>
        <v>0</v>
      </c>
      <c r="AX39" s="136">
        <f>IF(OR(DataGrowthRates!AW39=0,DataGrowthRates!AX39=0),"",DataGrowthRates!AX39-DataGrowthRates!AW39)</f>
        <v>0</v>
      </c>
      <c r="AY39" s="136">
        <f>IF(OR(DataGrowthRates!AX39=0,DataGrowthRates!AY39=0),"",DataGrowthRates!AY39-DataGrowthRates!AX39)</f>
        <v>29.693104654295894</v>
      </c>
      <c r="AZ39" s="136">
        <f>IF(OR(DataGrowthRates!AY39=0,DataGrowthRates!AZ39=0),"",DataGrowthRates!AZ39-DataGrowthRates!AY39)</f>
        <v>-19.334221127028286</v>
      </c>
      <c r="BA39" s="136">
        <f>IF(OR(DataGrowthRates!AZ39=0,DataGrowthRates!BA39=0),"",DataGrowthRates!BA39-DataGrowthRates!AZ39)</f>
        <v>0</v>
      </c>
      <c r="BB39" s="136">
        <f>IF(OR(DataGrowthRates!BA39=0,DataGrowthRates!BB39=0),"",DataGrowthRates!BB39-DataGrowthRates!BA39)</f>
        <v>0</v>
      </c>
      <c r="BC39" s="136">
        <f>IF(OR(DataGrowthRates!BB39=0,DataGrowthRates!BC39=0),"",DataGrowthRates!BC39-DataGrowthRates!BB39)</f>
        <v>0</v>
      </c>
      <c r="BD39" s="136">
        <f>IF(OR(DataGrowthRates!BC39=0,DataGrowthRates!BD39=0),"",DataGrowthRates!BD39-DataGrowthRates!BC39)</f>
        <v>0</v>
      </c>
      <c r="BE39" s="136">
        <f>IF(OR(DataGrowthRates!BD39=0,DataGrowthRates!BE39=0),"",DataGrowthRates!BE39-DataGrowthRates!BD39)</f>
        <v>0</v>
      </c>
      <c r="BF39" s="136">
        <f>IF(OR(DataGrowthRates!BE39=0,DataGrowthRates!BF39=0),"",DataGrowthRates!BF39-DataGrowthRates!BE39)</f>
        <v>0</v>
      </c>
      <c r="BG39" s="136">
        <f>IF(OR(DataGrowthRates!BF39=0,DataGrowthRates!BG39=0),"",DataGrowthRates!BG39-DataGrowthRates!BF39)</f>
        <v>0</v>
      </c>
      <c r="BH39" s="136">
        <f>IF(OR(DataGrowthRates!BG39=0,DataGrowthRates!BH39=0),"",DataGrowthRates!BH39-DataGrowthRates!BG39)</f>
        <v>0</v>
      </c>
      <c r="BI39" s="136">
        <f>IF(OR(DataGrowthRates!BH39=0,DataGrowthRates!BI39=0),"",DataGrowthRates!BI39-DataGrowthRates!BH39)</f>
        <v>0</v>
      </c>
      <c r="BJ39" s="136">
        <f>IF(OR(DataGrowthRates!BI39=0,DataGrowthRates!BJ39=0),"",DataGrowthRates!BJ39-DataGrowthRates!BI39)</f>
        <v>0</v>
      </c>
      <c r="BK39" s="136">
        <f>IF(OR(DataGrowthRates!BJ39=0,DataGrowthRates!BK39=0),"",DataGrowthRates!BK39-DataGrowthRates!BJ39)</f>
        <v>0</v>
      </c>
      <c r="BL39" s="136">
        <f>IF(OR(DataGrowthRates!BK39=0,DataGrowthRates!BL39=0),"",DataGrowthRates!BL39-DataGrowthRates!BK39)</f>
        <v>0</v>
      </c>
      <c r="BM39" s="136">
        <f>IF(OR(DataGrowthRates!BL39=0,DataGrowthRates!BM39=0),"",DataGrowthRates!BM39-DataGrowthRates!BL39)</f>
        <v>0</v>
      </c>
      <c r="BN39" s="136">
        <f>IF(OR(DataGrowthRates!BM39=0,DataGrowthRates!BN39=0),"",DataGrowthRates!BN39-DataGrowthRates!BM39)</f>
        <v>1.367933263827581E-2</v>
      </c>
      <c r="BO39" s="136">
        <f>IF(OR(DataGrowthRates!BN39=0,DataGrowthRates!BO39=0),"",DataGrowthRates!BO39-DataGrowthRates!BN39)</f>
        <v>35.040000000000873</v>
      </c>
      <c r="BP39" s="136">
        <f>IF(OR(DataGrowthRates!BO39=0,DataGrowthRates!BP39=0),"",DataGrowthRates!BP39-DataGrowthRates!BO39)</f>
        <v>-21.989999999997963</v>
      </c>
      <c r="BQ39" s="136">
        <f>IF(OR(DataGrowthRates!BP39=0,DataGrowthRates!BQ39=0),"",DataGrowthRates!BQ39-DataGrowthRates!BP39)</f>
        <v>0</v>
      </c>
      <c r="BR39" s="136">
        <f>IF(OR(DataGrowthRates!BQ39=0,DataGrowthRates!BR39=0),"",DataGrowthRates!BR39-DataGrowthRates!BQ39)</f>
        <v>0</v>
      </c>
      <c r="BS39" s="136">
        <f>IF(OR(DataGrowthRates!BR39=0,DataGrowthRates!BS39=0),"",DataGrowthRates!BS39-DataGrowthRates!BR39)</f>
        <v>0</v>
      </c>
      <c r="BT39" s="136">
        <f>IF(OR(DataGrowthRates!BS39=0,DataGrowthRates!BT39=0),"",DataGrowthRates!BT39-DataGrowthRates!BS39)</f>
        <v>0</v>
      </c>
      <c r="BU39" s="136">
        <f>IF(OR(DataGrowthRates!BT39=0,DataGrowthRates!BU39=0),"",DataGrowthRates!BU39-DataGrowthRates!BT39)</f>
        <v>0</v>
      </c>
      <c r="BV39" s="136">
        <f>IF(OR(DataGrowthRates!BU39=0,DataGrowthRates!BV39=0),"",DataGrowthRates!BV39-DataGrowthRates!BU39)</f>
        <v>0</v>
      </c>
      <c r="BW39" s="136">
        <f>IF(OR(DataGrowthRates!BV39=0,DataGrowthRates!BW39=0),"",DataGrowthRates!BW39-DataGrowthRates!BV39)</f>
        <v>-0.59999999999854481</v>
      </c>
      <c r="BX39" s="136">
        <f>IF(OR(DataGrowthRates!BW39=0,DataGrowthRates!BX39=0),"",DataGrowthRates!BX39-DataGrowthRates!BW39)</f>
        <v>0</v>
      </c>
      <c r="BY39" s="136">
        <f>IF(OR(DataGrowthRates!BX39=0,DataGrowthRates!BY39=0),"",DataGrowthRates!BY39-DataGrowthRates!BX39)</f>
        <v>0</v>
      </c>
      <c r="BZ39" s="136">
        <f>IF(OR(DataGrowthRates!BY39=0,DataGrowthRates!BZ39=0),"",DataGrowthRates!BZ39-DataGrowthRates!BY39)</f>
        <v>0</v>
      </c>
      <c r="CA39" s="136">
        <f>IF(OR(DataGrowthRates!BZ39=0,DataGrowthRates!CA39=0),"",DataGrowthRates!CA39-DataGrowthRates!BZ39)</f>
        <v>0</v>
      </c>
      <c r="CB39" s="136">
        <f>IF(OR(DataGrowthRates!CA39=0,DataGrowthRates!CB39=0),"",DataGrowthRates!CB39-DataGrowthRates!CA39)</f>
        <v>451.57999999999447</v>
      </c>
      <c r="CC39" s="136">
        <f>IF(OR(DataGrowthRates!CB39=0,DataGrowthRates!CC39=0),"",DataGrowthRates!CC39-DataGrowthRates!CB39)</f>
        <v>0</v>
      </c>
      <c r="CD39" s="136">
        <f>IF(OR(DataGrowthRates!CC39=0,DataGrowthRates!CD39=0),"",DataGrowthRates!CD39-DataGrowthRates!CC39)</f>
        <v>0</v>
      </c>
      <c r="CE39" s="136">
        <f>IF(OR(DataGrowthRates!CD39=0,DataGrowthRates!CE39=0),"",DataGrowthRates!CE39-DataGrowthRates!CD39)</f>
        <v>0</v>
      </c>
      <c r="CF39" s="136">
        <f>IF(OR(DataGrowthRates!CE39=0,DataGrowthRates!CF39=0),"",DataGrowthRates!CF39-DataGrowthRates!CE39)</f>
        <v>0</v>
      </c>
      <c r="CG39" s="136">
        <f>IF(OR(DataGrowthRates!CF39=0,DataGrowthRates!CG39=0),"",DataGrowthRates!CG39-DataGrowthRates!CF39)</f>
        <v>0</v>
      </c>
      <c r="CH39" s="136" t="str">
        <f>IF(OR(DataGrowthRates!CG39=0,DataGrowthRates!CH39=0),"",DataGrowthRates!CH39-DataGrowthRates!CG39)</f>
        <v/>
      </c>
    </row>
    <row r="40" spans="1:86" x14ac:dyDescent="0.3">
      <c r="A40" s="64" t="s">
        <v>123</v>
      </c>
      <c r="B40" s="6"/>
      <c r="C40" s="6"/>
      <c r="D40" s="137" t="str">
        <f>IF(OR(DataGrowthRates!C40=0,DataGrowthRates!D40=0),"",DataGrowthRates!D40-DataGrowthRates!C40)</f>
        <v/>
      </c>
      <c r="E40" s="137" t="str">
        <f>IF(OR(DataGrowthRates!D40=0,DataGrowthRates!E40=0),"",DataGrowthRates!E40-DataGrowthRates!D40)</f>
        <v/>
      </c>
      <c r="F40" s="137" t="str">
        <f>IF(OR(DataGrowthRates!E40=0,DataGrowthRates!F40=0),"",DataGrowthRates!F40-DataGrowthRates!E40)</f>
        <v/>
      </c>
      <c r="G40" s="137" t="str">
        <f>IF(OR(DataGrowthRates!F40=0,DataGrowthRates!G40=0),"",DataGrowthRates!G40-DataGrowthRates!F40)</f>
        <v/>
      </c>
      <c r="H40" s="137" t="str">
        <f>IF(OR(DataGrowthRates!G40=0,DataGrowthRates!H40=0),"",DataGrowthRates!H40-DataGrowthRates!G40)</f>
        <v/>
      </c>
      <c r="I40" s="137" t="str">
        <f>IF(OR(DataGrowthRates!H40=0,DataGrowthRates!I40=0),"",DataGrowthRates!I40-DataGrowthRates!H40)</f>
        <v/>
      </c>
      <c r="J40" s="137" t="str">
        <f>IF(OR(DataGrowthRates!I40=0,DataGrowthRates!J40=0),"",DataGrowthRates!J40-DataGrowthRates!I40)</f>
        <v/>
      </c>
      <c r="K40" s="137" t="str">
        <f>IF(OR(DataGrowthRates!J40=0,DataGrowthRates!K40=0),"",DataGrowthRates!K40-DataGrowthRates!J40)</f>
        <v/>
      </c>
      <c r="L40" s="137" t="str">
        <f>IF(OR(DataGrowthRates!K40=0,DataGrowthRates!L40=0),"",DataGrowthRates!L40-DataGrowthRates!K40)</f>
        <v/>
      </c>
      <c r="M40" s="137" t="str">
        <f>IF(OR(DataGrowthRates!L40=0,DataGrowthRates!M40=0),"",DataGrowthRates!M40-DataGrowthRates!L40)</f>
        <v/>
      </c>
      <c r="N40" s="137" t="str">
        <f>IF(OR(DataGrowthRates!M40=0,DataGrowthRates!N40=0),"",DataGrowthRates!N40-DataGrowthRates!M40)</f>
        <v/>
      </c>
      <c r="O40" s="137" t="str">
        <f>IF(OR(DataGrowthRates!N40=0,DataGrowthRates!O40=0),"",DataGrowthRates!O40-DataGrowthRates!N40)</f>
        <v/>
      </c>
      <c r="P40" s="137" t="str">
        <f>IF(OR(DataGrowthRates!O40=0,DataGrowthRates!P40=0),"",DataGrowthRates!P40-DataGrowthRates!O40)</f>
        <v/>
      </c>
      <c r="Q40" s="137" t="str">
        <f>IF(OR(DataGrowthRates!P40=0,DataGrowthRates!Q40=0),"",DataGrowthRates!Q40-DataGrowthRates!P40)</f>
        <v/>
      </c>
      <c r="R40" s="137" t="str">
        <f>IF(OR(DataGrowthRates!Q40=0,DataGrowthRates!R40=0),"",DataGrowthRates!R40-DataGrowthRates!Q40)</f>
        <v/>
      </c>
      <c r="S40" s="137" t="str">
        <f>IF(OR(DataGrowthRates!R40=0,DataGrowthRates!S40=0),"",DataGrowthRates!S40-DataGrowthRates!R40)</f>
        <v/>
      </c>
      <c r="T40" s="137" t="str">
        <f>IF(OR(DataGrowthRates!S40=0,DataGrowthRates!T40=0),"",DataGrowthRates!T40-DataGrowthRates!S40)</f>
        <v/>
      </c>
      <c r="U40" s="137" t="str">
        <f>IF(OR(DataGrowthRates!T40=0,DataGrowthRates!U40=0),"",DataGrowthRates!U40-DataGrowthRates!T40)</f>
        <v/>
      </c>
      <c r="V40" s="137" t="str">
        <f>IF(OR(DataGrowthRates!U40=0,DataGrowthRates!V40=0),"",DataGrowthRates!V40-DataGrowthRates!U40)</f>
        <v/>
      </c>
      <c r="W40" s="137" t="str">
        <f>IF(OR(DataGrowthRates!V40=0,DataGrowthRates!W40=0),"",DataGrowthRates!W40-DataGrowthRates!V40)</f>
        <v/>
      </c>
      <c r="X40" s="137" t="str">
        <f>IF(OR(DataGrowthRates!W40=0,DataGrowthRates!X40=0),"",DataGrowthRates!X40-DataGrowthRates!W40)</f>
        <v/>
      </c>
      <c r="Y40" s="137" t="str">
        <f>IF(OR(DataGrowthRates!X40=0,DataGrowthRates!Y40=0),"",DataGrowthRates!Y40-DataGrowthRates!X40)</f>
        <v/>
      </c>
      <c r="Z40" s="137" t="str">
        <f>IF(OR(DataGrowthRates!Y40=0,DataGrowthRates!Z40=0),"",DataGrowthRates!Z40-DataGrowthRates!Y40)</f>
        <v/>
      </c>
      <c r="AA40" s="137" t="str">
        <f>IF(OR(DataGrowthRates!Z40=0,DataGrowthRates!AA40=0),"",DataGrowthRates!AA40-DataGrowthRates!Z40)</f>
        <v/>
      </c>
      <c r="AB40" s="137" t="str">
        <f>IF(OR(DataGrowthRates!AA40=0,DataGrowthRates!AB40=0),"",DataGrowthRates!AB40-DataGrowthRates!AA40)</f>
        <v/>
      </c>
      <c r="AC40" s="137" t="str">
        <f>IF(OR(DataGrowthRates!AB40=0,DataGrowthRates!AC40=0),"",DataGrowthRates!AC40-DataGrowthRates!AB40)</f>
        <v/>
      </c>
      <c r="AD40" s="137" t="str">
        <f>IF(OR(DataGrowthRates!AC40=0,DataGrowthRates!AD40=0),"",DataGrowthRates!AD40-DataGrowthRates!AC40)</f>
        <v/>
      </c>
      <c r="AE40" s="137" t="str">
        <f>IF(OR(DataGrowthRates!AD40=0,DataGrowthRates!AE40=0),"",DataGrowthRates!AE40-DataGrowthRates!AD40)</f>
        <v/>
      </c>
      <c r="AF40" s="137" t="str">
        <f>IF(OR(DataGrowthRates!AE40=0,DataGrowthRates!AF40=0),"",DataGrowthRates!AF40-DataGrowthRates!AE40)</f>
        <v/>
      </c>
      <c r="AG40" s="137" t="str">
        <f>IF(OR(DataGrowthRates!AF40=0,DataGrowthRates!AG40=0),"",DataGrowthRates!AG40-DataGrowthRates!AF40)</f>
        <v/>
      </c>
      <c r="AH40" s="137" t="str">
        <f>IF(OR(DataGrowthRates!AG40=0,DataGrowthRates!AH40=0),"",DataGrowthRates!AH40-DataGrowthRates!AG40)</f>
        <v/>
      </c>
      <c r="AI40" s="137">
        <f>IF(OR(DataGrowthRates!AH40=0,DataGrowthRates!AI40=0),"",DataGrowthRates!AI40-DataGrowthRates!AH40)</f>
        <v>-717.85135693023767</v>
      </c>
      <c r="AJ40" s="137">
        <f>IF(OR(DataGrowthRates!AI40=0,DataGrowthRates!AJ40=0),"",DataGrowthRates!AJ40-DataGrowthRates!AI40)</f>
        <v>269.94107513723429</v>
      </c>
      <c r="AK40" s="137">
        <f>IF(OR(DataGrowthRates!AJ40=0,DataGrowthRates!AK40=0),"",DataGrowthRates!AK40-DataGrowthRates!AJ40)</f>
        <v>0</v>
      </c>
      <c r="AL40" s="137">
        <f>IF(OR(DataGrowthRates!AK40=0,DataGrowthRates!AL40=0),"",DataGrowthRates!AL40-DataGrowthRates!AK40)</f>
        <v>0</v>
      </c>
      <c r="AM40" s="137">
        <f>IF(OR(DataGrowthRates!AL40=0,DataGrowthRates!AM40=0),"",DataGrowthRates!AM40-DataGrowthRates!AL40)</f>
        <v>189.23692967137322</v>
      </c>
      <c r="AN40" s="137">
        <f>IF(OR(DataGrowthRates!AM40=0,DataGrowthRates!AN40=0),"",DataGrowthRates!AN40-DataGrowthRates!AM40)</f>
        <v>-12.809812865860295</v>
      </c>
      <c r="AO40" s="137">
        <f>IF(OR(DataGrowthRates!AN40=0,DataGrowthRates!AO40=0),"",DataGrowthRates!AO40-DataGrowthRates!AN40)</f>
        <v>0</v>
      </c>
      <c r="AP40" s="137">
        <f>IF(OR(DataGrowthRates!AO40=0,DataGrowthRates!AP40=0),"",DataGrowthRates!AP40-DataGrowthRates!AO40)</f>
        <v>0</v>
      </c>
      <c r="AQ40" s="137">
        <f>IF(OR(DataGrowthRates!AP40=0,DataGrowthRates!AQ40=0),"",DataGrowthRates!AQ40-DataGrowthRates!AP40)</f>
        <v>371.01387376182538</v>
      </c>
      <c r="AR40" s="137">
        <f>IF(OR(DataGrowthRates!AQ40=0,DataGrowthRates!AR40=0),"",DataGrowthRates!AR40-DataGrowthRates!AQ40)</f>
        <v>-203.4144816426342</v>
      </c>
      <c r="AS40" s="137">
        <f>IF(OR(DataGrowthRates!AR40=0,DataGrowthRates!AS40=0),"",DataGrowthRates!AS40-DataGrowthRates!AR40)</f>
        <v>0</v>
      </c>
      <c r="AT40" s="137">
        <f>IF(OR(DataGrowthRates!AS40=0,DataGrowthRates!AT40=0),"",DataGrowthRates!AT40-DataGrowthRates!AS40)</f>
        <v>0</v>
      </c>
      <c r="AU40" s="137">
        <f>IF(OR(DataGrowthRates!AT40=0,DataGrowthRates!AU40=0),"",DataGrowthRates!AU40-DataGrowthRates!AT40)</f>
        <v>0</v>
      </c>
      <c r="AV40" s="137">
        <f>IF(OR(DataGrowthRates!AU40=0,DataGrowthRates!AV40=0),"",DataGrowthRates!AV40-DataGrowthRates!AU40)</f>
        <v>0</v>
      </c>
      <c r="AW40" s="137">
        <f>IF(OR(DataGrowthRates!AV40=0,DataGrowthRates!AW40=0),"",DataGrowthRates!AW40-DataGrowthRates!AV40)</f>
        <v>0</v>
      </c>
      <c r="AX40" s="137">
        <f>IF(OR(DataGrowthRates!AW40=0,DataGrowthRates!AX40=0),"",DataGrowthRates!AX40-DataGrowthRates!AW40)</f>
        <v>0</v>
      </c>
      <c r="AY40" s="137">
        <f>IF(OR(DataGrowthRates!AX40=0,DataGrowthRates!AY40=0),"",DataGrowthRates!AY40-DataGrowthRates!AX40)</f>
        <v>45.921410123643</v>
      </c>
      <c r="AZ40" s="137">
        <f>IF(OR(DataGrowthRates!AY40=0,DataGrowthRates!AZ40=0),"",DataGrowthRates!AZ40-DataGrowthRates!AY40)</f>
        <v>76.535307228783495</v>
      </c>
      <c r="BA40" s="137">
        <f>IF(OR(DataGrowthRates!AZ40=0,DataGrowthRates!BA40=0),"",DataGrowthRates!BA40-DataGrowthRates!AZ40)</f>
        <v>0</v>
      </c>
      <c r="BB40" s="137">
        <f>IF(OR(DataGrowthRates!BA40=0,DataGrowthRates!BB40=0),"",DataGrowthRates!BB40-DataGrowthRates!BA40)</f>
        <v>0</v>
      </c>
      <c r="BC40" s="137">
        <f>IF(OR(DataGrowthRates!BB40=0,DataGrowthRates!BC40=0),"",DataGrowthRates!BC40-DataGrowthRates!BB40)</f>
        <v>0</v>
      </c>
      <c r="BD40" s="137">
        <f>IF(OR(DataGrowthRates!BC40=0,DataGrowthRates!BD40=0),"",DataGrowthRates!BD40-DataGrowthRates!BC40)</f>
        <v>0</v>
      </c>
      <c r="BE40" s="137">
        <f>IF(OR(DataGrowthRates!BD40=0,DataGrowthRates!BE40=0),"",DataGrowthRates!BE40-DataGrowthRates!BD40)</f>
        <v>0</v>
      </c>
      <c r="BF40" s="137">
        <f>IF(OR(DataGrowthRates!BE40=0,DataGrowthRates!BF40=0),"",DataGrowthRates!BF40-DataGrowthRates!BE40)</f>
        <v>0</v>
      </c>
      <c r="BG40" s="137">
        <f>IF(OR(DataGrowthRates!BF40=0,DataGrowthRates!BG40=0),"",DataGrowthRates!BG40-DataGrowthRates!BF40)</f>
        <v>0</v>
      </c>
      <c r="BH40" s="137">
        <f>IF(OR(DataGrowthRates!BG40=0,DataGrowthRates!BH40=0),"",DataGrowthRates!BH40-DataGrowthRates!BG40)</f>
        <v>0</v>
      </c>
      <c r="BI40" s="137">
        <f>IF(OR(DataGrowthRates!BH40=0,DataGrowthRates!BI40=0),"",DataGrowthRates!BI40-DataGrowthRates!BH40)</f>
        <v>0</v>
      </c>
      <c r="BJ40" s="137">
        <f>IF(OR(DataGrowthRates!BI40=0,DataGrowthRates!BJ40=0),"",DataGrowthRates!BJ40-DataGrowthRates!BI40)</f>
        <v>0</v>
      </c>
      <c r="BK40" s="137">
        <f>IF(OR(DataGrowthRates!BJ40=0,DataGrowthRates!BK40=0),"",DataGrowthRates!BK40-DataGrowthRates!BJ40)</f>
        <v>0</v>
      </c>
      <c r="BL40" s="137">
        <f>IF(OR(DataGrowthRates!BK40=0,DataGrowthRates!BL40=0),"",DataGrowthRates!BL40-DataGrowthRates!BK40)</f>
        <v>0</v>
      </c>
      <c r="BM40" s="137">
        <f>IF(OR(DataGrowthRates!BL40=0,DataGrowthRates!BM40=0),"",DataGrowthRates!BM40-DataGrowthRates!BL40)</f>
        <v>0</v>
      </c>
      <c r="BN40" s="137">
        <f>IF(OR(DataGrowthRates!BM40=0,DataGrowthRates!BN40=0),"",DataGrowthRates!BN40-DataGrowthRates!BM40)</f>
        <v>2.090047476667678E-2</v>
      </c>
      <c r="BO40" s="137">
        <f>IF(OR(DataGrowthRates!BN40=0,DataGrowthRates!BO40=0),"",DataGrowthRates!BO40-DataGrowthRates!BN40)</f>
        <v>4.8400000000037835</v>
      </c>
      <c r="BP40" s="137">
        <f>IF(OR(DataGrowthRates!BO40=0,DataGrowthRates!BP40=0),"",DataGrowthRates!BP40-DataGrowthRates!BO40)</f>
        <v>-77.290000000008149</v>
      </c>
      <c r="BQ40" s="137">
        <f>IF(OR(DataGrowthRates!BP40=0,DataGrowthRates!BQ40=0),"",DataGrowthRates!BQ40-DataGrowthRates!BP40)</f>
        <v>0</v>
      </c>
      <c r="BR40" s="137">
        <f>IF(OR(DataGrowthRates!BQ40=0,DataGrowthRates!BR40=0),"",DataGrowthRates!BR40-DataGrowthRates!BQ40)</f>
        <v>0</v>
      </c>
      <c r="BS40" s="137">
        <f>IF(OR(DataGrowthRates!BR40=0,DataGrowthRates!BS40=0),"",DataGrowthRates!BS40-DataGrowthRates!BR40)</f>
        <v>0</v>
      </c>
      <c r="BT40" s="137">
        <f>IF(OR(DataGrowthRates!BS40=0,DataGrowthRates!BT40=0),"",DataGrowthRates!BT40-DataGrowthRates!BS40)</f>
        <v>0</v>
      </c>
      <c r="BU40" s="137">
        <f>IF(OR(DataGrowthRates!BT40=0,DataGrowthRates!BU40=0),"",DataGrowthRates!BU40-DataGrowthRates!BT40)</f>
        <v>0</v>
      </c>
      <c r="BV40" s="137">
        <f>IF(OR(DataGrowthRates!BU40=0,DataGrowthRates!BV40=0),"",DataGrowthRates!BV40-DataGrowthRates!BU40)</f>
        <v>0</v>
      </c>
      <c r="BW40" s="137">
        <f>IF(OR(DataGrowthRates!BV40=0,DataGrowthRates!BW40=0),"",DataGrowthRates!BW40-DataGrowthRates!BV40)</f>
        <v>-4.9599999999991269</v>
      </c>
      <c r="BX40" s="137">
        <f>IF(OR(DataGrowthRates!BW40=0,DataGrowthRates!BX40=0),"",DataGrowthRates!BX40-DataGrowthRates!BW40)</f>
        <v>0</v>
      </c>
      <c r="BY40" s="137">
        <f>IF(OR(DataGrowthRates!BX40=0,DataGrowthRates!BY40=0),"",DataGrowthRates!BY40-DataGrowthRates!BX40)</f>
        <v>0</v>
      </c>
      <c r="BZ40" s="137">
        <f>IF(OR(DataGrowthRates!BY40=0,DataGrowthRates!BZ40=0),"",DataGrowthRates!BZ40-DataGrowthRates!BY40)</f>
        <v>0</v>
      </c>
      <c r="CA40" s="137">
        <f>IF(OR(DataGrowthRates!BZ40=0,DataGrowthRates!CA40=0),"",DataGrowthRates!CA40-DataGrowthRates!BZ40)</f>
        <v>0</v>
      </c>
      <c r="CB40" s="137">
        <f>IF(OR(DataGrowthRates!CA40=0,DataGrowthRates!CB40=0),"",DataGrowthRates!CB40-DataGrowthRates!CA40)</f>
        <v>-144.29999999999563</v>
      </c>
      <c r="CC40" s="137">
        <f>IF(OR(DataGrowthRates!CB40=0,DataGrowthRates!CC40=0),"",DataGrowthRates!CC40-DataGrowthRates!CB40)</f>
        <v>0</v>
      </c>
      <c r="CD40" s="137">
        <f>IF(OR(DataGrowthRates!CC40=0,DataGrowthRates!CD40=0),"",DataGrowthRates!CD40-DataGrowthRates!CC40)</f>
        <v>0</v>
      </c>
      <c r="CE40" s="137">
        <f>IF(OR(DataGrowthRates!CD40=0,DataGrowthRates!CE40=0),"",DataGrowthRates!CE40-DataGrowthRates!CD40)</f>
        <v>0</v>
      </c>
      <c r="CF40" s="137">
        <f>IF(OR(DataGrowthRates!CE40=0,DataGrowthRates!CF40=0),"",DataGrowthRates!CF40-DataGrowthRates!CE40)</f>
        <v>0</v>
      </c>
      <c r="CG40" s="137">
        <f>IF(OR(DataGrowthRates!CF40=0,DataGrowthRates!CG40=0),"",DataGrowthRates!CG40-DataGrowthRates!CF40)</f>
        <v>0</v>
      </c>
      <c r="CH40" s="137" t="str">
        <f>IF(OR(DataGrowthRates!CG40=0,DataGrowthRates!CH40=0),"",DataGrowthRates!CH40-DataGrowthRates!CG40)</f>
        <v/>
      </c>
    </row>
    <row r="41" spans="1:86" x14ac:dyDescent="0.3">
      <c r="A41" s="65" t="s">
        <v>125</v>
      </c>
      <c r="D41" s="136" t="str">
        <f>IF(OR(DataGrowthRates!C41=0,DataGrowthRates!D41=0),"",DataGrowthRates!D41-DataGrowthRates!C41)</f>
        <v/>
      </c>
      <c r="E41" s="136" t="str">
        <f>IF(OR(DataGrowthRates!D41=0,DataGrowthRates!E41=0),"",DataGrowthRates!E41-DataGrowthRates!D41)</f>
        <v/>
      </c>
      <c r="F41" s="136" t="str">
        <f>IF(OR(DataGrowthRates!E41=0,DataGrowthRates!F41=0),"",DataGrowthRates!F41-DataGrowthRates!E41)</f>
        <v/>
      </c>
      <c r="G41" s="136" t="str">
        <f>IF(OR(DataGrowthRates!F41=0,DataGrowthRates!G41=0),"",DataGrowthRates!G41-DataGrowthRates!F41)</f>
        <v/>
      </c>
      <c r="H41" s="136" t="str">
        <f>IF(OR(DataGrowthRates!G41=0,DataGrowthRates!H41=0),"",DataGrowthRates!H41-DataGrowthRates!G41)</f>
        <v/>
      </c>
      <c r="I41" s="136" t="str">
        <f>IF(OR(DataGrowthRates!H41=0,DataGrowthRates!I41=0),"",DataGrowthRates!I41-DataGrowthRates!H41)</f>
        <v/>
      </c>
      <c r="J41" s="136" t="str">
        <f>IF(OR(DataGrowthRates!I41=0,DataGrowthRates!J41=0),"",DataGrowthRates!J41-DataGrowthRates!I41)</f>
        <v/>
      </c>
      <c r="K41" s="136" t="str">
        <f>IF(OR(DataGrowthRates!J41=0,DataGrowthRates!K41=0),"",DataGrowthRates!K41-DataGrowthRates!J41)</f>
        <v/>
      </c>
      <c r="L41" s="136" t="str">
        <f>IF(OR(DataGrowthRates!K41=0,DataGrowthRates!L41=0),"",DataGrowthRates!L41-DataGrowthRates!K41)</f>
        <v/>
      </c>
      <c r="M41" s="136" t="str">
        <f>IF(OR(DataGrowthRates!L41=0,DataGrowthRates!M41=0),"",DataGrowthRates!M41-DataGrowthRates!L41)</f>
        <v/>
      </c>
      <c r="N41" s="136" t="str">
        <f>IF(OR(DataGrowthRates!M41=0,DataGrowthRates!N41=0),"",DataGrowthRates!N41-DataGrowthRates!M41)</f>
        <v/>
      </c>
      <c r="O41" s="136" t="str">
        <f>IF(OR(DataGrowthRates!N41=0,DataGrowthRates!O41=0),"",DataGrowthRates!O41-DataGrowthRates!N41)</f>
        <v/>
      </c>
      <c r="P41" s="136" t="str">
        <f>IF(OR(DataGrowthRates!O41=0,DataGrowthRates!P41=0),"",DataGrowthRates!P41-DataGrowthRates!O41)</f>
        <v/>
      </c>
      <c r="Q41" s="136" t="str">
        <f>IF(OR(DataGrowthRates!P41=0,DataGrowthRates!Q41=0),"",DataGrowthRates!Q41-DataGrowthRates!P41)</f>
        <v/>
      </c>
      <c r="R41" s="136" t="str">
        <f>IF(OR(DataGrowthRates!Q41=0,DataGrowthRates!R41=0),"",DataGrowthRates!R41-DataGrowthRates!Q41)</f>
        <v/>
      </c>
      <c r="S41" s="136" t="str">
        <f>IF(OR(DataGrowthRates!R41=0,DataGrowthRates!S41=0),"",DataGrowthRates!S41-DataGrowthRates!R41)</f>
        <v/>
      </c>
      <c r="T41" s="136" t="str">
        <f>IF(OR(DataGrowthRates!S41=0,DataGrowthRates!T41=0),"",DataGrowthRates!T41-DataGrowthRates!S41)</f>
        <v/>
      </c>
      <c r="U41" s="136" t="str">
        <f>IF(OR(DataGrowthRates!T41=0,DataGrowthRates!U41=0),"",DataGrowthRates!U41-DataGrowthRates!T41)</f>
        <v/>
      </c>
      <c r="V41" s="136" t="str">
        <f>IF(OR(DataGrowthRates!U41=0,DataGrowthRates!V41=0),"",DataGrowthRates!V41-DataGrowthRates!U41)</f>
        <v/>
      </c>
      <c r="W41" s="136" t="str">
        <f>IF(OR(DataGrowthRates!V41=0,DataGrowthRates!W41=0),"",DataGrowthRates!W41-DataGrowthRates!V41)</f>
        <v/>
      </c>
      <c r="X41" s="136" t="str">
        <f>IF(OR(DataGrowthRates!W41=0,DataGrowthRates!X41=0),"",DataGrowthRates!X41-DataGrowthRates!W41)</f>
        <v/>
      </c>
      <c r="Y41" s="136" t="str">
        <f>IF(OR(DataGrowthRates!X41=0,DataGrowthRates!Y41=0),"",DataGrowthRates!Y41-DataGrowthRates!X41)</f>
        <v/>
      </c>
      <c r="Z41" s="136" t="str">
        <f>IF(OR(DataGrowthRates!Y41=0,DataGrowthRates!Z41=0),"",DataGrowthRates!Z41-DataGrowthRates!Y41)</f>
        <v/>
      </c>
      <c r="AA41" s="136" t="str">
        <f>IF(OR(DataGrowthRates!Z41=0,DataGrowthRates!AA41=0),"",DataGrowthRates!AA41-DataGrowthRates!Z41)</f>
        <v/>
      </c>
      <c r="AB41" s="136" t="str">
        <f>IF(OR(DataGrowthRates!AA41=0,DataGrowthRates!AB41=0),"",DataGrowthRates!AB41-DataGrowthRates!AA41)</f>
        <v/>
      </c>
      <c r="AC41" s="136" t="str">
        <f>IF(OR(DataGrowthRates!AB41=0,DataGrowthRates!AC41=0),"",DataGrowthRates!AC41-DataGrowthRates!AB41)</f>
        <v/>
      </c>
      <c r="AD41" s="136" t="str">
        <f>IF(OR(DataGrowthRates!AC41=0,DataGrowthRates!AD41=0),"",DataGrowthRates!AD41-DataGrowthRates!AC41)</f>
        <v/>
      </c>
      <c r="AE41" s="136" t="str">
        <f>IF(OR(DataGrowthRates!AD41=0,DataGrowthRates!AE41=0),"",DataGrowthRates!AE41-DataGrowthRates!AD41)</f>
        <v/>
      </c>
      <c r="AF41" s="136" t="str">
        <f>IF(OR(DataGrowthRates!AE41=0,DataGrowthRates!AF41=0),"",DataGrowthRates!AF41-DataGrowthRates!AE41)</f>
        <v/>
      </c>
      <c r="AG41" s="136" t="str">
        <f>IF(OR(DataGrowthRates!AF41=0,DataGrowthRates!AG41=0),"",DataGrowthRates!AG41-DataGrowthRates!AF41)</f>
        <v/>
      </c>
      <c r="AH41" s="136" t="str">
        <f>IF(OR(DataGrowthRates!AG41=0,DataGrowthRates!AH41=0),"",DataGrowthRates!AH41-DataGrowthRates!AG41)</f>
        <v/>
      </c>
      <c r="AI41" s="136" t="str">
        <f>IF(OR(DataGrowthRates!AH41=0,DataGrowthRates!AI41=0),"",DataGrowthRates!AI41-DataGrowthRates!AH41)</f>
        <v/>
      </c>
      <c r="AJ41" s="136">
        <f>IF(OR(DataGrowthRates!AI41=0,DataGrowthRates!AJ41=0),"",DataGrowthRates!AJ41-DataGrowthRates!AI41)</f>
        <v>-100.94024465050461</v>
      </c>
      <c r="AK41" s="136">
        <f>IF(OR(DataGrowthRates!AJ41=0,DataGrowthRates!AK41=0),"",DataGrowthRates!AK41-DataGrowthRates!AJ41)</f>
        <v>-82.217275135553791</v>
      </c>
      <c r="AL41" s="136">
        <f>IF(OR(DataGrowthRates!AK41=0,DataGrowthRates!AL41=0),"",DataGrowthRates!AL41-DataGrowthRates!AK41)</f>
        <v>-124.65841243136674</v>
      </c>
      <c r="AM41" s="136">
        <f>IF(OR(DataGrowthRates!AL41=0,DataGrowthRates!AM41=0),"",DataGrowthRates!AM41-DataGrowthRates!AL41)</f>
        <v>146.82869189660414</v>
      </c>
      <c r="AN41" s="136">
        <f>IF(OR(DataGrowthRates!AM41=0,DataGrowthRates!AN41=0),"",DataGrowthRates!AN41-DataGrowthRates!AM41)</f>
        <v>-192.16129943188571</v>
      </c>
      <c r="AO41" s="136">
        <f>IF(OR(DataGrowthRates!AN41=0,DataGrowthRates!AO41=0),"",DataGrowthRates!AO41-DataGrowthRates!AN41)</f>
        <v>0</v>
      </c>
      <c r="AP41" s="136">
        <f>IF(OR(DataGrowthRates!AO41=0,DataGrowthRates!AP41=0),"",DataGrowthRates!AP41-DataGrowthRates!AO41)</f>
        <v>-53.729375139708281</v>
      </c>
      <c r="AQ41" s="136">
        <f>IF(OR(DataGrowthRates!AP41=0,DataGrowthRates!AQ41=0),"",DataGrowthRates!AQ41-DataGrowthRates!AP41)</f>
        <v>313.07367622997845</v>
      </c>
      <c r="AR41" s="136">
        <f>IF(OR(DataGrowthRates!AQ41=0,DataGrowthRates!AR41=0),"",DataGrowthRates!AR41-DataGrowthRates!AQ41)</f>
        <v>-19.562033765527303</v>
      </c>
      <c r="AS41" s="136">
        <f>IF(OR(DataGrowthRates!AR41=0,DataGrowthRates!AS41=0),"",DataGrowthRates!AS41-DataGrowthRates!AR41)</f>
        <v>0</v>
      </c>
      <c r="AT41" s="136">
        <f>IF(OR(DataGrowthRates!AS41=0,DataGrowthRates!AT41=0),"",DataGrowthRates!AT41-DataGrowthRates!AS41)</f>
        <v>0</v>
      </c>
      <c r="AU41" s="136">
        <f>IF(OR(DataGrowthRates!AT41=0,DataGrowthRates!AU41=0),"",DataGrowthRates!AU41-DataGrowthRates!AT41)</f>
        <v>-76.113369068967586</v>
      </c>
      <c r="AV41" s="136">
        <f>IF(OR(DataGrowthRates!AU41=0,DataGrowthRates!AV41=0),"",DataGrowthRates!AV41-DataGrowthRates!AU41)</f>
        <v>0</v>
      </c>
      <c r="AW41" s="136">
        <f>IF(OR(DataGrowthRates!AV41=0,DataGrowthRates!AW41=0),"",DataGrowthRates!AW41-DataGrowthRates!AV41)</f>
        <v>0</v>
      </c>
      <c r="AX41" s="136">
        <f>IF(OR(DataGrowthRates!AW41=0,DataGrowthRates!AX41=0),"",DataGrowthRates!AX41-DataGrowthRates!AW41)</f>
        <v>0</v>
      </c>
      <c r="AY41" s="136">
        <f>IF(OR(DataGrowthRates!AX41=0,DataGrowthRates!AY41=0),"",DataGrowthRates!AY41-DataGrowthRates!AX41)</f>
        <v>-22.189899518969469</v>
      </c>
      <c r="AZ41" s="136">
        <f>IF(OR(DataGrowthRates!AY41=0,DataGrowthRates!AZ41=0),"",DataGrowthRates!AZ41-DataGrowthRates!AY41)</f>
        <v>-1.8348374710840289</v>
      </c>
      <c r="BA41" s="136">
        <f>IF(OR(DataGrowthRates!AZ41=0,DataGrowthRates!BA41=0),"",DataGrowthRates!BA41-DataGrowthRates!AZ41)</f>
        <v>0</v>
      </c>
      <c r="BB41" s="136">
        <f>IF(OR(DataGrowthRates!BA41=0,DataGrowthRates!BB41=0),"",DataGrowthRates!BB41-DataGrowthRates!BA41)</f>
        <v>0</v>
      </c>
      <c r="BC41" s="136">
        <f>IF(OR(DataGrowthRates!BB41=0,DataGrowthRates!BC41=0),"",DataGrowthRates!BC41-DataGrowthRates!BB41)</f>
        <v>0</v>
      </c>
      <c r="BD41" s="136">
        <f>IF(OR(DataGrowthRates!BC41=0,DataGrowthRates!BD41=0),"",DataGrowthRates!BD41-DataGrowthRates!BC41)</f>
        <v>0</v>
      </c>
      <c r="BE41" s="136">
        <f>IF(OR(DataGrowthRates!BD41=0,DataGrowthRates!BE41=0),"",DataGrowthRates!BE41-DataGrowthRates!BD41)</f>
        <v>0</v>
      </c>
      <c r="BF41" s="136">
        <f>IF(OR(DataGrowthRates!BE41=0,DataGrowthRates!BF41=0),"",DataGrowthRates!BF41-DataGrowthRates!BE41)</f>
        <v>0</v>
      </c>
      <c r="BG41" s="136">
        <f>IF(OR(DataGrowthRates!BF41=0,DataGrowthRates!BG41=0),"",DataGrowthRates!BG41-DataGrowthRates!BF41)</f>
        <v>0</v>
      </c>
      <c r="BH41" s="136">
        <f>IF(OR(DataGrowthRates!BG41=0,DataGrowthRates!BH41=0),"",DataGrowthRates!BH41-DataGrowthRates!BG41)</f>
        <v>0</v>
      </c>
      <c r="BI41" s="136">
        <f>IF(OR(DataGrowthRates!BH41=0,DataGrowthRates!BI41=0),"",DataGrowthRates!BI41-DataGrowthRates!BH41)</f>
        <v>0</v>
      </c>
      <c r="BJ41" s="136">
        <f>IF(OR(DataGrowthRates!BI41=0,DataGrowthRates!BJ41=0),"",DataGrowthRates!BJ41-DataGrowthRates!BI41)</f>
        <v>0</v>
      </c>
      <c r="BK41" s="136">
        <f>IF(OR(DataGrowthRates!BJ41=0,DataGrowthRates!BK41=0),"",DataGrowthRates!BK41-DataGrowthRates!BJ41)</f>
        <v>0</v>
      </c>
      <c r="BL41" s="136">
        <f>IF(OR(DataGrowthRates!BK41=0,DataGrowthRates!BL41=0),"",DataGrowthRates!BL41-DataGrowthRates!BK41)</f>
        <v>0</v>
      </c>
      <c r="BM41" s="136">
        <f>IF(OR(DataGrowthRates!BL41=0,DataGrowthRates!BM41=0),"",DataGrowthRates!BM41-DataGrowthRates!BL41)</f>
        <v>0</v>
      </c>
      <c r="BN41" s="136">
        <f>IF(OR(DataGrowthRates!BM41=0,DataGrowthRates!BN41=0),"",DataGrowthRates!BN41-DataGrowthRates!BM41)</f>
        <v>-7.3075862528639846E-3</v>
      </c>
      <c r="BO41" s="136">
        <f>IF(OR(DataGrowthRates!BN41=0,DataGrowthRates!BO41=0),"",DataGrowthRates!BO41-DataGrowthRates!BN41)</f>
        <v>-193.40000000000146</v>
      </c>
      <c r="BP41" s="136">
        <f>IF(OR(DataGrowthRates!BO41=0,DataGrowthRates!BP41=0),"",DataGrowthRates!BP41-DataGrowthRates!BO41)</f>
        <v>-120.70999999999913</v>
      </c>
      <c r="BQ41" s="136">
        <f>IF(OR(DataGrowthRates!BP41=0,DataGrowthRates!BQ41=0),"",DataGrowthRates!BQ41-DataGrowthRates!BP41)</f>
        <v>0</v>
      </c>
      <c r="BR41" s="136">
        <f>IF(OR(DataGrowthRates!BQ41=0,DataGrowthRates!BR41=0),"",DataGrowthRates!BR41-DataGrowthRates!BQ41)</f>
        <v>0</v>
      </c>
      <c r="BS41" s="136">
        <f>IF(OR(DataGrowthRates!BR41=0,DataGrowthRates!BS41=0),"",DataGrowthRates!BS41-DataGrowthRates!BR41)</f>
        <v>0</v>
      </c>
      <c r="BT41" s="136">
        <f>IF(OR(DataGrowthRates!BS41=0,DataGrowthRates!BT41=0),"",DataGrowthRates!BT41-DataGrowthRates!BS41)</f>
        <v>0</v>
      </c>
      <c r="BU41" s="136">
        <f>IF(OR(DataGrowthRates!BT41=0,DataGrowthRates!BU41=0),"",DataGrowthRates!BU41-DataGrowthRates!BT41)</f>
        <v>0</v>
      </c>
      <c r="BV41" s="136">
        <f>IF(OR(DataGrowthRates!BU41=0,DataGrowthRates!BV41=0),"",DataGrowthRates!BV41-DataGrowthRates!BU41)</f>
        <v>0</v>
      </c>
      <c r="BW41" s="136">
        <f>IF(OR(DataGrowthRates!BV41=0,DataGrowthRates!BW41=0),"",DataGrowthRates!BW41-DataGrowthRates!BV41)</f>
        <v>-7.2300000000032014</v>
      </c>
      <c r="BX41" s="136">
        <f>IF(OR(DataGrowthRates!BW41=0,DataGrowthRates!BX41=0),"",DataGrowthRates!BX41-DataGrowthRates!BW41)</f>
        <v>0</v>
      </c>
      <c r="BY41" s="136">
        <f>IF(OR(DataGrowthRates!BX41=0,DataGrowthRates!BY41=0),"",DataGrowthRates!BY41-DataGrowthRates!BX41)</f>
        <v>0</v>
      </c>
      <c r="BZ41" s="136">
        <f>IF(OR(DataGrowthRates!BY41=0,DataGrowthRates!BZ41=0),"",DataGrowthRates!BZ41-DataGrowthRates!BY41)</f>
        <v>0</v>
      </c>
      <c r="CA41" s="136">
        <f>IF(OR(DataGrowthRates!BZ41=0,DataGrowthRates!CA41=0),"",DataGrowthRates!CA41-DataGrowthRates!BZ41)</f>
        <v>0</v>
      </c>
      <c r="CB41" s="136">
        <f>IF(OR(DataGrowthRates!CA41=0,DataGrowthRates!CB41=0),"",DataGrowthRates!CB41-DataGrowthRates!CA41)</f>
        <v>135.95000000000437</v>
      </c>
      <c r="CC41" s="136">
        <f>IF(OR(DataGrowthRates!CB41=0,DataGrowthRates!CC41=0),"",DataGrowthRates!CC41-DataGrowthRates!CB41)</f>
        <v>0</v>
      </c>
      <c r="CD41" s="136">
        <f>IF(OR(DataGrowthRates!CC41=0,DataGrowthRates!CD41=0),"",DataGrowthRates!CD41-DataGrowthRates!CC41)</f>
        <v>0</v>
      </c>
      <c r="CE41" s="136">
        <f>IF(OR(DataGrowthRates!CD41=0,DataGrowthRates!CE41=0),"",DataGrowthRates!CE41-DataGrowthRates!CD41)</f>
        <v>0</v>
      </c>
      <c r="CF41" s="136">
        <f>IF(OR(DataGrowthRates!CE41=0,DataGrowthRates!CF41=0),"",DataGrowthRates!CF41-DataGrowthRates!CE41)</f>
        <v>0</v>
      </c>
      <c r="CG41" s="136">
        <f>IF(OR(DataGrowthRates!CF41=0,DataGrowthRates!CG41=0),"",DataGrowthRates!CG41-DataGrowthRates!CF41)</f>
        <v>0</v>
      </c>
      <c r="CH41" s="136" t="str">
        <f>IF(OR(DataGrowthRates!CG41=0,DataGrowthRates!CH41=0),"",DataGrowthRates!CH41-DataGrowthRates!CG41)</f>
        <v/>
      </c>
    </row>
    <row r="42" spans="1:86" x14ac:dyDescent="0.3">
      <c r="A42" s="4" t="s">
        <v>126</v>
      </c>
      <c r="D42" s="136" t="str">
        <f>IF(OR(DataGrowthRates!C42=0,DataGrowthRates!D42=0),"",DataGrowthRates!D42-DataGrowthRates!C42)</f>
        <v/>
      </c>
      <c r="E42" s="136" t="str">
        <f>IF(OR(DataGrowthRates!D42=0,DataGrowthRates!E42=0),"",DataGrowthRates!E42-DataGrowthRates!D42)</f>
        <v/>
      </c>
      <c r="F42" s="136" t="str">
        <f>IF(OR(DataGrowthRates!E42=0,DataGrowthRates!F42=0),"",DataGrowthRates!F42-DataGrowthRates!E42)</f>
        <v/>
      </c>
      <c r="G42" s="136" t="str">
        <f>IF(OR(DataGrowthRates!F42=0,DataGrowthRates!G42=0),"",DataGrowthRates!G42-DataGrowthRates!F42)</f>
        <v/>
      </c>
      <c r="H42" s="136" t="str">
        <f>IF(OR(DataGrowthRates!G42=0,DataGrowthRates!H42=0),"",DataGrowthRates!H42-DataGrowthRates!G42)</f>
        <v/>
      </c>
      <c r="I42" s="136" t="str">
        <f>IF(OR(DataGrowthRates!H42=0,DataGrowthRates!I42=0),"",DataGrowthRates!I42-DataGrowthRates!H42)</f>
        <v/>
      </c>
      <c r="J42" s="136" t="str">
        <f>IF(OR(DataGrowthRates!I42=0,DataGrowthRates!J42=0),"",DataGrowthRates!J42-DataGrowthRates!I42)</f>
        <v/>
      </c>
      <c r="K42" s="136" t="str">
        <f>IF(OR(DataGrowthRates!J42=0,DataGrowthRates!K42=0),"",DataGrowthRates!K42-DataGrowthRates!J42)</f>
        <v/>
      </c>
      <c r="L42" s="136" t="str">
        <f>IF(OR(DataGrowthRates!K42=0,DataGrowthRates!L42=0),"",DataGrowthRates!L42-DataGrowthRates!K42)</f>
        <v/>
      </c>
      <c r="M42" s="136" t="str">
        <f>IF(OR(DataGrowthRates!L42=0,DataGrowthRates!M42=0),"",DataGrowthRates!M42-DataGrowthRates!L42)</f>
        <v/>
      </c>
      <c r="N42" s="136" t="str">
        <f>IF(OR(DataGrowthRates!M42=0,DataGrowthRates!N42=0),"",DataGrowthRates!N42-DataGrowthRates!M42)</f>
        <v/>
      </c>
      <c r="O42" s="136" t="str">
        <f>IF(OR(DataGrowthRates!N42=0,DataGrowthRates!O42=0),"",DataGrowthRates!O42-DataGrowthRates!N42)</f>
        <v/>
      </c>
      <c r="P42" s="136" t="str">
        <f>IF(OR(DataGrowthRates!O42=0,DataGrowthRates!P42=0),"",DataGrowthRates!P42-DataGrowthRates!O42)</f>
        <v/>
      </c>
      <c r="Q42" s="136" t="str">
        <f>IF(OR(DataGrowthRates!P42=0,DataGrowthRates!Q42=0),"",DataGrowthRates!Q42-DataGrowthRates!P42)</f>
        <v/>
      </c>
      <c r="R42" s="136" t="str">
        <f>IF(OR(DataGrowthRates!Q42=0,DataGrowthRates!R42=0),"",DataGrowthRates!R42-DataGrowthRates!Q42)</f>
        <v/>
      </c>
      <c r="S42" s="136" t="str">
        <f>IF(OR(DataGrowthRates!R42=0,DataGrowthRates!S42=0),"",DataGrowthRates!S42-DataGrowthRates!R42)</f>
        <v/>
      </c>
      <c r="T42" s="136" t="str">
        <f>IF(OR(DataGrowthRates!S42=0,DataGrowthRates!T42=0),"",DataGrowthRates!T42-DataGrowthRates!S42)</f>
        <v/>
      </c>
      <c r="U42" s="136" t="str">
        <f>IF(OR(DataGrowthRates!T42=0,DataGrowthRates!U42=0),"",DataGrowthRates!U42-DataGrowthRates!T42)</f>
        <v/>
      </c>
      <c r="V42" s="136" t="str">
        <f>IF(OR(DataGrowthRates!U42=0,DataGrowthRates!V42=0),"",DataGrowthRates!V42-DataGrowthRates!U42)</f>
        <v/>
      </c>
      <c r="W42" s="136" t="str">
        <f>IF(OR(DataGrowthRates!V42=0,DataGrowthRates!W42=0),"",DataGrowthRates!W42-DataGrowthRates!V42)</f>
        <v/>
      </c>
      <c r="X42" s="136" t="str">
        <f>IF(OR(DataGrowthRates!W42=0,DataGrowthRates!X42=0),"",DataGrowthRates!X42-DataGrowthRates!W42)</f>
        <v/>
      </c>
      <c r="Y42" s="136" t="str">
        <f>IF(OR(DataGrowthRates!X42=0,DataGrowthRates!Y42=0),"",DataGrowthRates!Y42-DataGrowthRates!X42)</f>
        <v/>
      </c>
      <c r="Z42" s="136" t="str">
        <f>IF(OR(DataGrowthRates!Y42=0,DataGrowthRates!Z42=0),"",DataGrowthRates!Z42-DataGrowthRates!Y42)</f>
        <v/>
      </c>
      <c r="AA42" s="136" t="str">
        <f>IF(OR(DataGrowthRates!Z42=0,DataGrowthRates!AA42=0),"",DataGrowthRates!AA42-DataGrowthRates!Z42)</f>
        <v/>
      </c>
      <c r="AB42" s="136" t="str">
        <f>IF(OR(DataGrowthRates!AA42=0,DataGrowthRates!AB42=0),"",DataGrowthRates!AB42-DataGrowthRates!AA42)</f>
        <v/>
      </c>
      <c r="AC42" s="136" t="str">
        <f>IF(OR(DataGrowthRates!AB42=0,DataGrowthRates!AC42=0),"",DataGrowthRates!AC42-DataGrowthRates!AB42)</f>
        <v/>
      </c>
      <c r="AD42" s="136" t="str">
        <f>IF(OR(DataGrowthRates!AC42=0,DataGrowthRates!AD42=0),"",DataGrowthRates!AD42-DataGrowthRates!AC42)</f>
        <v/>
      </c>
      <c r="AE42" s="136" t="str">
        <f>IF(OR(DataGrowthRates!AD42=0,DataGrowthRates!AE42=0),"",DataGrowthRates!AE42-DataGrowthRates!AD42)</f>
        <v/>
      </c>
      <c r="AF42" s="136" t="str">
        <f>IF(OR(DataGrowthRates!AE42=0,DataGrowthRates!AF42=0),"",DataGrowthRates!AF42-DataGrowthRates!AE42)</f>
        <v/>
      </c>
      <c r="AG42" s="136" t="str">
        <f>IF(OR(DataGrowthRates!AF42=0,DataGrowthRates!AG42=0),"",DataGrowthRates!AG42-DataGrowthRates!AF42)</f>
        <v/>
      </c>
      <c r="AH42" s="136" t="str">
        <f>IF(OR(DataGrowthRates!AG42=0,DataGrowthRates!AH42=0),"",DataGrowthRates!AH42-DataGrowthRates!AG42)</f>
        <v/>
      </c>
      <c r="AI42" s="136" t="str">
        <f>IF(OR(DataGrowthRates!AH42=0,DataGrowthRates!AI42=0),"",DataGrowthRates!AI42-DataGrowthRates!AH42)</f>
        <v/>
      </c>
      <c r="AJ42" s="136" t="str">
        <f>IF(OR(DataGrowthRates!AI42=0,DataGrowthRates!AJ42=0),"",DataGrowthRates!AJ42-DataGrowthRates!AI42)</f>
        <v/>
      </c>
      <c r="AK42" s="136">
        <f>IF(OR(DataGrowthRates!AJ42=0,DataGrowthRates!AK42=0),"",DataGrowthRates!AK42-DataGrowthRates!AJ42)</f>
        <v>-82.481321053317515</v>
      </c>
      <c r="AL42" s="136">
        <f>IF(OR(DataGrowthRates!AK42=0,DataGrowthRates!AL42=0),"",DataGrowthRates!AL42-DataGrowthRates!AK42)</f>
        <v>-68.388761616108241</v>
      </c>
      <c r="AM42" s="136">
        <f>IF(OR(DataGrowthRates!AL42=0,DataGrowthRates!AM42=0),"",DataGrowthRates!AM42-DataGrowthRates!AL42)</f>
        <v>-78.570628398549161</v>
      </c>
      <c r="AN42" s="136">
        <f>IF(OR(DataGrowthRates!AM42=0,DataGrowthRates!AN42=0),"",DataGrowthRates!AN42-DataGrowthRates!AM42)</f>
        <v>261.51588026629906</v>
      </c>
      <c r="AO42" s="136">
        <f>IF(OR(DataGrowthRates!AN42=0,DataGrowthRates!AO42=0),"",DataGrowthRates!AO42-DataGrowthRates!AN42)</f>
        <v>0</v>
      </c>
      <c r="AP42" s="136">
        <f>IF(OR(DataGrowthRates!AO42=0,DataGrowthRates!AP42=0),"",DataGrowthRates!AP42-DataGrowthRates!AO42)</f>
        <v>-25.29618028767436</v>
      </c>
      <c r="AQ42" s="136">
        <f>IF(OR(DataGrowthRates!AP42=0,DataGrowthRates!AQ42=0),"",DataGrowthRates!AQ42-DataGrowthRates!AP42)</f>
        <v>485.4423563701057</v>
      </c>
      <c r="AR42" s="136">
        <f>IF(OR(DataGrowthRates!AQ42=0,DataGrowthRates!AR42=0),"",DataGrowthRates!AR42-DataGrowthRates!AQ42)</f>
        <v>-21.32586742060812</v>
      </c>
      <c r="AS42" s="136">
        <f>IF(OR(DataGrowthRates!AR42=0,DataGrowthRates!AS42=0),"",DataGrowthRates!AS42-DataGrowthRates!AR42)</f>
        <v>0</v>
      </c>
      <c r="AT42" s="136">
        <f>IF(OR(DataGrowthRates!AS42=0,DataGrowthRates!AT42=0),"",DataGrowthRates!AT42-DataGrowthRates!AS42)</f>
        <v>0</v>
      </c>
      <c r="AU42" s="136">
        <f>IF(OR(DataGrowthRates!AT42=0,DataGrowthRates!AU42=0),"",DataGrowthRates!AU42-DataGrowthRates!AT42)</f>
        <v>-219.35278385933634</v>
      </c>
      <c r="AV42" s="136">
        <f>IF(OR(DataGrowthRates!AU42=0,DataGrowthRates!AV42=0),"",DataGrowthRates!AV42-DataGrowthRates!AU42)</f>
        <v>0</v>
      </c>
      <c r="AW42" s="136">
        <f>IF(OR(DataGrowthRates!AV42=0,DataGrowthRates!AW42=0),"",DataGrowthRates!AW42-DataGrowthRates!AV42)</f>
        <v>0</v>
      </c>
      <c r="AX42" s="136">
        <f>IF(OR(DataGrowthRates!AW42=0,DataGrowthRates!AX42=0),"",DataGrowthRates!AX42-DataGrowthRates!AW42)</f>
        <v>0</v>
      </c>
      <c r="AY42" s="136">
        <f>IF(OR(DataGrowthRates!AX42=0,DataGrowthRates!AY42=0),"",DataGrowthRates!AY42-DataGrowthRates!AX42)</f>
        <v>-60.489470053755213</v>
      </c>
      <c r="AZ42" s="136">
        <f>IF(OR(DataGrowthRates!AY42=0,DataGrowthRates!AZ42=0),"",DataGrowthRates!AZ42-DataGrowthRates!AY42)</f>
        <v>-6.4219023678233498</v>
      </c>
      <c r="BA42" s="136">
        <f>IF(OR(DataGrowthRates!AZ42=0,DataGrowthRates!BA42=0),"",DataGrowthRates!BA42-DataGrowthRates!AZ42)</f>
        <v>0</v>
      </c>
      <c r="BB42" s="136">
        <f>IF(OR(DataGrowthRates!BA42=0,DataGrowthRates!BB42=0),"",DataGrowthRates!BB42-DataGrowthRates!BA42)</f>
        <v>0</v>
      </c>
      <c r="BC42" s="136">
        <f>IF(OR(DataGrowthRates!BB42=0,DataGrowthRates!BC42=0),"",DataGrowthRates!BC42-DataGrowthRates!BB42)</f>
        <v>0</v>
      </c>
      <c r="BD42" s="136">
        <f>IF(OR(DataGrowthRates!BC42=0,DataGrowthRates!BD42=0),"",DataGrowthRates!BD42-DataGrowthRates!BC42)</f>
        <v>0</v>
      </c>
      <c r="BE42" s="136">
        <f>IF(OR(DataGrowthRates!BD42=0,DataGrowthRates!BE42=0),"",DataGrowthRates!BE42-DataGrowthRates!BD42)</f>
        <v>0</v>
      </c>
      <c r="BF42" s="136">
        <f>IF(OR(DataGrowthRates!BE42=0,DataGrowthRates!BF42=0),"",DataGrowthRates!BF42-DataGrowthRates!BE42)</f>
        <v>0</v>
      </c>
      <c r="BG42" s="136">
        <f>IF(OR(DataGrowthRates!BF42=0,DataGrowthRates!BG42=0),"",DataGrowthRates!BG42-DataGrowthRates!BF42)</f>
        <v>0</v>
      </c>
      <c r="BH42" s="136">
        <f>IF(OR(DataGrowthRates!BG42=0,DataGrowthRates!BH42=0),"",DataGrowthRates!BH42-DataGrowthRates!BG42)</f>
        <v>0</v>
      </c>
      <c r="BI42" s="136">
        <f>IF(OR(DataGrowthRates!BH42=0,DataGrowthRates!BI42=0),"",DataGrowthRates!BI42-DataGrowthRates!BH42)</f>
        <v>0</v>
      </c>
      <c r="BJ42" s="136">
        <f>IF(OR(DataGrowthRates!BI42=0,DataGrowthRates!BJ42=0),"",DataGrowthRates!BJ42-DataGrowthRates!BI42)</f>
        <v>0</v>
      </c>
      <c r="BK42" s="136">
        <f>IF(OR(DataGrowthRates!BJ42=0,DataGrowthRates!BK42=0),"",DataGrowthRates!BK42-DataGrowthRates!BJ42)</f>
        <v>0</v>
      </c>
      <c r="BL42" s="136">
        <f>IF(OR(DataGrowthRates!BK42=0,DataGrowthRates!BL42=0),"",DataGrowthRates!BL42-DataGrowthRates!BK42)</f>
        <v>0</v>
      </c>
      <c r="BM42" s="136">
        <f>IF(OR(DataGrowthRates!BL42=0,DataGrowthRates!BM42=0),"",DataGrowthRates!BM42-DataGrowthRates!BL42)</f>
        <v>0</v>
      </c>
      <c r="BN42" s="136">
        <f>IF(OR(DataGrowthRates!BM42=0,DataGrowthRates!BN42=0),"",DataGrowthRates!BN42-DataGrowthRates!BM42)</f>
        <v>-1.327851063979324E-2</v>
      </c>
      <c r="BO42" s="136">
        <f>IF(OR(DataGrowthRates!BN42=0,DataGrowthRates!BO42=0),"",DataGrowthRates!BO42-DataGrowthRates!BN42)</f>
        <v>-21.819999999999709</v>
      </c>
      <c r="BP42" s="136">
        <f>IF(OR(DataGrowthRates!BO42=0,DataGrowthRates!BP42=0),"",DataGrowthRates!BP42-DataGrowthRates!BO42)</f>
        <v>-49.560000000004948</v>
      </c>
      <c r="BQ42" s="136">
        <f>IF(OR(DataGrowthRates!BP42=0,DataGrowthRates!BQ42=0),"",DataGrowthRates!BQ42-DataGrowthRates!BP42)</f>
        <v>0</v>
      </c>
      <c r="BR42" s="136">
        <f>IF(OR(DataGrowthRates!BQ42=0,DataGrowthRates!BR42=0),"",DataGrowthRates!BR42-DataGrowthRates!BQ42)</f>
        <v>0</v>
      </c>
      <c r="BS42" s="136">
        <f>IF(OR(DataGrowthRates!BR42=0,DataGrowthRates!BS42=0),"",DataGrowthRates!BS42-DataGrowthRates!BR42)</f>
        <v>0</v>
      </c>
      <c r="BT42" s="136">
        <f>IF(OR(DataGrowthRates!BS42=0,DataGrowthRates!BT42=0),"",DataGrowthRates!BT42-DataGrowthRates!BS42)</f>
        <v>0</v>
      </c>
      <c r="BU42" s="136">
        <f>IF(OR(DataGrowthRates!BT42=0,DataGrowthRates!BU42=0),"",DataGrowthRates!BU42-DataGrowthRates!BT42)</f>
        <v>0</v>
      </c>
      <c r="BV42" s="136">
        <f>IF(OR(DataGrowthRates!BU42=0,DataGrowthRates!BV42=0),"",DataGrowthRates!BV42-DataGrowthRates!BU42)</f>
        <v>0</v>
      </c>
      <c r="BW42" s="136">
        <f>IF(OR(DataGrowthRates!BV42=0,DataGrowthRates!BW42=0),"",DataGrowthRates!BW42-DataGrowthRates!BV42)</f>
        <v>-2.2799999999988358</v>
      </c>
      <c r="BX42" s="136">
        <f>IF(OR(DataGrowthRates!BW42=0,DataGrowthRates!BX42=0),"",DataGrowthRates!BX42-DataGrowthRates!BW42)</f>
        <v>0</v>
      </c>
      <c r="BY42" s="136">
        <f>IF(OR(DataGrowthRates!BX42=0,DataGrowthRates!BY42=0),"",DataGrowthRates!BY42-DataGrowthRates!BX42)</f>
        <v>0</v>
      </c>
      <c r="BZ42" s="136">
        <f>IF(OR(DataGrowthRates!BY42=0,DataGrowthRates!BZ42=0),"",DataGrowthRates!BZ42-DataGrowthRates!BY42)</f>
        <v>0</v>
      </c>
      <c r="CA42" s="136">
        <f>IF(OR(DataGrowthRates!BZ42=0,DataGrowthRates!CA42=0),"",DataGrowthRates!CA42-DataGrowthRates!BZ42)</f>
        <v>0</v>
      </c>
      <c r="CB42" s="136">
        <f>IF(OR(DataGrowthRates!CA42=0,DataGrowthRates!CB42=0),"",DataGrowthRates!CB42-DataGrowthRates!CA42)</f>
        <v>490.43999999999505</v>
      </c>
      <c r="CC42" s="136">
        <f>IF(OR(DataGrowthRates!CB42=0,DataGrowthRates!CC42=0),"",DataGrowthRates!CC42-DataGrowthRates!CB42)</f>
        <v>0</v>
      </c>
      <c r="CD42" s="136">
        <f>IF(OR(DataGrowthRates!CC42=0,DataGrowthRates!CD42=0),"",DataGrowthRates!CD42-DataGrowthRates!CC42)</f>
        <v>0</v>
      </c>
      <c r="CE42" s="136">
        <f>IF(OR(DataGrowthRates!CD42=0,DataGrowthRates!CE42=0),"",DataGrowthRates!CE42-DataGrowthRates!CD42)</f>
        <v>0</v>
      </c>
      <c r="CF42" s="136">
        <f>IF(OR(DataGrowthRates!CE42=0,DataGrowthRates!CF42=0),"",DataGrowthRates!CF42-DataGrowthRates!CE42)</f>
        <v>0</v>
      </c>
      <c r="CG42" s="136">
        <f>IF(OR(DataGrowthRates!CF42=0,DataGrowthRates!CG42=0),"",DataGrowthRates!CG42-DataGrowthRates!CF42)</f>
        <v>0</v>
      </c>
      <c r="CH42" s="136" t="str">
        <f>IF(OR(DataGrowthRates!CG42=0,DataGrowthRates!CH42=0),"",DataGrowthRates!CH42-DataGrowthRates!CG42)</f>
        <v/>
      </c>
    </row>
    <row r="43" spans="1:86" x14ac:dyDescent="0.3">
      <c r="A43" s="4" t="s">
        <v>127</v>
      </c>
      <c r="D43" s="136" t="str">
        <f>IF(OR(DataGrowthRates!C43=0,DataGrowthRates!D43=0),"",DataGrowthRates!D43-DataGrowthRates!C43)</f>
        <v/>
      </c>
      <c r="E43" s="136" t="str">
        <f>IF(OR(DataGrowthRates!D43=0,DataGrowthRates!E43=0),"",DataGrowthRates!E43-DataGrowthRates!D43)</f>
        <v/>
      </c>
      <c r="F43" s="136" t="str">
        <f>IF(OR(DataGrowthRates!E43=0,DataGrowthRates!F43=0),"",DataGrowthRates!F43-DataGrowthRates!E43)</f>
        <v/>
      </c>
      <c r="G43" s="136" t="str">
        <f>IF(OR(DataGrowthRates!F43=0,DataGrowthRates!G43=0),"",DataGrowthRates!G43-DataGrowthRates!F43)</f>
        <v/>
      </c>
      <c r="H43" s="136" t="str">
        <f>IF(OR(DataGrowthRates!G43=0,DataGrowthRates!H43=0),"",DataGrowthRates!H43-DataGrowthRates!G43)</f>
        <v/>
      </c>
      <c r="I43" s="136" t="str">
        <f>IF(OR(DataGrowthRates!H43=0,DataGrowthRates!I43=0),"",DataGrowthRates!I43-DataGrowthRates!H43)</f>
        <v/>
      </c>
      <c r="J43" s="136" t="str">
        <f>IF(OR(DataGrowthRates!I43=0,DataGrowthRates!J43=0),"",DataGrowthRates!J43-DataGrowthRates!I43)</f>
        <v/>
      </c>
      <c r="K43" s="136" t="str">
        <f>IF(OR(DataGrowthRates!J43=0,DataGrowthRates!K43=0),"",DataGrowthRates!K43-DataGrowthRates!J43)</f>
        <v/>
      </c>
      <c r="L43" s="136" t="str">
        <f>IF(OR(DataGrowthRates!K43=0,DataGrowthRates!L43=0),"",DataGrowthRates!L43-DataGrowthRates!K43)</f>
        <v/>
      </c>
      <c r="M43" s="136" t="str">
        <f>IF(OR(DataGrowthRates!L43=0,DataGrowthRates!M43=0),"",DataGrowthRates!M43-DataGrowthRates!L43)</f>
        <v/>
      </c>
      <c r="N43" s="136" t="str">
        <f>IF(OR(DataGrowthRates!M43=0,DataGrowthRates!N43=0),"",DataGrowthRates!N43-DataGrowthRates!M43)</f>
        <v/>
      </c>
      <c r="O43" s="136" t="str">
        <f>IF(OR(DataGrowthRates!N43=0,DataGrowthRates!O43=0),"",DataGrowthRates!O43-DataGrowthRates!N43)</f>
        <v/>
      </c>
      <c r="P43" s="136" t="str">
        <f>IF(OR(DataGrowthRates!O43=0,DataGrowthRates!P43=0),"",DataGrowthRates!P43-DataGrowthRates!O43)</f>
        <v/>
      </c>
      <c r="Q43" s="136" t="str">
        <f>IF(OR(DataGrowthRates!P43=0,DataGrowthRates!Q43=0),"",DataGrowthRates!Q43-DataGrowthRates!P43)</f>
        <v/>
      </c>
      <c r="R43" s="136" t="str">
        <f>IF(OR(DataGrowthRates!Q43=0,DataGrowthRates!R43=0),"",DataGrowthRates!R43-DataGrowthRates!Q43)</f>
        <v/>
      </c>
      <c r="S43" s="136" t="str">
        <f>IF(OR(DataGrowthRates!R43=0,DataGrowthRates!S43=0),"",DataGrowthRates!S43-DataGrowthRates!R43)</f>
        <v/>
      </c>
      <c r="T43" s="136" t="str">
        <f>IF(OR(DataGrowthRates!S43=0,DataGrowthRates!T43=0),"",DataGrowthRates!T43-DataGrowthRates!S43)</f>
        <v/>
      </c>
      <c r="U43" s="136" t="str">
        <f>IF(OR(DataGrowthRates!T43=0,DataGrowthRates!U43=0),"",DataGrowthRates!U43-DataGrowthRates!T43)</f>
        <v/>
      </c>
      <c r="V43" s="136" t="str">
        <f>IF(OR(DataGrowthRates!U43=0,DataGrowthRates!V43=0),"",DataGrowthRates!V43-DataGrowthRates!U43)</f>
        <v/>
      </c>
      <c r="W43" s="136" t="str">
        <f>IF(OR(DataGrowthRates!V43=0,DataGrowthRates!W43=0),"",DataGrowthRates!W43-DataGrowthRates!V43)</f>
        <v/>
      </c>
      <c r="X43" s="136" t="str">
        <f>IF(OR(DataGrowthRates!W43=0,DataGrowthRates!X43=0),"",DataGrowthRates!X43-DataGrowthRates!W43)</f>
        <v/>
      </c>
      <c r="Y43" s="136" t="str">
        <f>IF(OR(DataGrowthRates!X43=0,DataGrowthRates!Y43=0),"",DataGrowthRates!Y43-DataGrowthRates!X43)</f>
        <v/>
      </c>
      <c r="Z43" s="136" t="str">
        <f>IF(OR(DataGrowthRates!Y43=0,DataGrowthRates!Z43=0),"",DataGrowthRates!Z43-DataGrowthRates!Y43)</f>
        <v/>
      </c>
      <c r="AA43" s="136" t="str">
        <f>IF(OR(DataGrowthRates!Z43=0,DataGrowthRates!AA43=0),"",DataGrowthRates!AA43-DataGrowthRates!Z43)</f>
        <v/>
      </c>
      <c r="AB43" s="136" t="str">
        <f>IF(OR(DataGrowthRates!AA43=0,DataGrowthRates!AB43=0),"",DataGrowthRates!AB43-DataGrowthRates!AA43)</f>
        <v/>
      </c>
      <c r="AC43" s="136" t="str">
        <f>IF(OR(DataGrowthRates!AB43=0,DataGrowthRates!AC43=0),"",DataGrowthRates!AC43-DataGrowthRates!AB43)</f>
        <v/>
      </c>
      <c r="AD43" s="136" t="str">
        <f>IF(OR(DataGrowthRates!AC43=0,DataGrowthRates!AD43=0),"",DataGrowthRates!AD43-DataGrowthRates!AC43)</f>
        <v/>
      </c>
      <c r="AE43" s="136" t="str">
        <f>IF(OR(DataGrowthRates!AD43=0,DataGrowthRates!AE43=0),"",DataGrowthRates!AE43-DataGrowthRates!AD43)</f>
        <v/>
      </c>
      <c r="AF43" s="136" t="str">
        <f>IF(OR(DataGrowthRates!AE43=0,DataGrowthRates!AF43=0),"",DataGrowthRates!AF43-DataGrowthRates!AE43)</f>
        <v/>
      </c>
      <c r="AG43" s="136" t="str">
        <f>IF(OR(DataGrowthRates!AF43=0,DataGrowthRates!AG43=0),"",DataGrowthRates!AG43-DataGrowthRates!AF43)</f>
        <v/>
      </c>
      <c r="AH43" s="136" t="str">
        <f>IF(OR(DataGrowthRates!AG43=0,DataGrowthRates!AH43=0),"",DataGrowthRates!AH43-DataGrowthRates!AG43)</f>
        <v/>
      </c>
      <c r="AI43" s="136" t="str">
        <f>IF(OR(DataGrowthRates!AH43=0,DataGrowthRates!AI43=0),"",DataGrowthRates!AI43-DataGrowthRates!AH43)</f>
        <v/>
      </c>
      <c r="AJ43" s="136" t="str">
        <f>IF(OR(DataGrowthRates!AI43=0,DataGrowthRates!AJ43=0),"",DataGrowthRates!AJ43-DataGrowthRates!AI43)</f>
        <v/>
      </c>
      <c r="AK43" s="136" t="str">
        <f>IF(OR(DataGrowthRates!AJ43=0,DataGrowthRates!AK43=0),"",DataGrowthRates!AK43-DataGrowthRates!AJ43)</f>
        <v/>
      </c>
      <c r="AL43" s="136">
        <f>IF(OR(DataGrowthRates!AK43=0,DataGrowthRates!AL43=0),"",DataGrowthRates!AL43-DataGrowthRates!AK43)</f>
        <v>-3.5580133284674957</v>
      </c>
      <c r="AM43" s="136">
        <f>IF(OR(DataGrowthRates!AL43=0,DataGrowthRates!AM43=0),"",DataGrowthRates!AM43-DataGrowthRates!AL43)</f>
        <v>164.33518163831468</v>
      </c>
      <c r="AN43" s="136">
        <f>IF(OR(DataGrowthRates!AM43=0,DataGrowthRates!AN43=0),"",DataGrowthRates!AN43-DataGrowthRates!AM43)</f>
        <v>-25.278549340393511</v>
      </c>
      <c r="AO43" s="136">
        <f>IF(OR(DataGrowthRates!AN43=0,DataGrowthRates!AO43=0),"",DataGrowthRates!AO43-DataGrowthRates!AN43)</f>
        <v>0</v>
      </c>
      <c r="AP43" s="136">
        <f>IF(OR(DataGrowthRates!AO43=0,DataGrowthRates!AP43=0),"",DataGrowthRates!AP43-DataGrowthRates!AO43)</f>
        <v>32.672093062836211</v>
      </c>
      <c r="AQ43" s="136">
        <f>IF(OR(DataGrowthRates!AP43=0,DataGrowthRates!AQ43=0),"",DataGrowthRates!AQ43-DataGrowthRates!AP43)</f>
        <v>31.837884253734956</v>
      </c>
      <c r="AR43" s="136">
        <f>IF(OR(DataGrowthRates!AQ43=0,DataGrowthRates!AR43=0),"",DataGrowthRates!AR43-DataGrowthRates!AQ43)</f>
        <v>-26.096296521645854</v>
      </c>
      <c r="AS43" s="136">
        <f>IF(OR(DataGrowthRates!AR43=0,DataGrowthRates!AS43=0),"",DataGrowthRates!AS43-DataGrowthRates!AR43)</f>
        <v>0</v>
      </c>
      <c r="AT43" s="136">
        <f>IF(OR(DataGrowthRates!AS43=0,DataGrowthRates!AT43=0),"",DataGrowthRates!AT43-DataGrowthRates!AS43)</f>
        <v>0</v>
      </c>
      <c r="AU43" s="136">
        <f>IF(OR(DataGrowthRates!AT43=0,DataGrowthRates!AU43=0),"",DataGrowthRates!AU43-DataGrowthRates!AT43)</f>
        <v>-147.82662338775117</v>
      </c>
      <c r="AV43" s="136">
        <f>IF(OR(DataGrowthRates!AU43=0,DataGrowthRates!AV43=0),"",DataGrowthRates!AV43-DataGrowthRates!AU43)</f>
        <v>0</v>
      </c>
      <c r="AW43" s="136">
        <f>IF(OR(DataGrowthRates!AV43=0,DataGrowthRates!AW43=0),"",DataGrowthRates!AW43-DataGrowthRates!AV43)</f>
        <v>0</v>
      </c>
      <c r="AX43" s="136">
        <f>IF(OR(DataGrowthRates!AW43=0,DataGrowthRates!AX43=0),"",DataGrowthRates!AX43-DataGrowthRates!AW43)</f>
        <v>0</v>
      </c>
      <c r="AY43" s="136">
        <f>IF(OR(DataGrowthRates!AX43=0,DataGrowthRates!AY43=0),"",DataGrowthRates!AY43-DataGrowthRates!AX43)</f>
        <v>-54.554718979416066</v>
      </c>
      <c r="AZ43" s="136">
        <f>IF(OR(DataGrowthRates!AY43=0,DataGrowthRates!AZ43=0),"",DataGrowthRates!AZ43-DataGrowthRates!AY43)</f>
        <v>-10.464773513027467</v>
      </c>
      <c r="BA43" s="136">
        <f>IF(OR(DataGrowthRates!AZ43=0,DataGrowthRates!BA43=0),"",DataGrowthRates!BA43-DataGrowthRates!AZ43)</f>
        <v>0</v>
      </c>
      <c r="BB43" s="136">
        <f>IF(OR(DataGrowthRates!BA43=0,DataGrowthRates!BB43=0),"",DataGrowthRates!BB43-DataGrowthRates!BA43)</f>
        <v>0</v>
      </c>
      <c r="BC43" s="136">
        <f>IF(OR(DataGrowthRates!BB43=0,DataGrowthRates!BC43=0),"",DataGrowthRates!BC43-DataGrowthRates!BB43)</f>
        <v>0</v>
      </c>
      <c r="BD43" s="136">
        <f>IF(OR(DataGrowthRates!BC43=0,DataGrowthRates!BD43=0),"",DataGrowthRates!BD43-DataGrowthRates!BC43)</f>
        <v>0</v>
      </c>
      <c r="BE43" s="136">
        <f>IF(OR(DataGrowthRates!BD43=0,DataGrowthRates!BE43=0),"",DataGrowthRates!BE43-DataGrowthRates!BD43)</f>
        <v>0</v>
      </c>
      <c r="BF43" s="136">
        <f>IF(OR(DataGrowthRates!BE43=0,DataGrowthRates!BF43=0),"",DataGrowthRates!BF43-DataGrowthRates!BE43)</f>
        <v>0</v>
      </c>
      <c r="BG43" s="136">
        <f>IF(OR(DataGrowthRates!BF43=0,DataGrowthRates!BG43=0),"",DataGrowthRates!BG43-DataGrowthRates!BF43)</f>
        <v>0</v>
      </c>
      <c r="BH43" s="136">
        <f>IF(OR(DataGrowthRates!BG43=0,DataGrowthRates!BH43=0),"",DataGrowthRates!BH43-DataGrowthRates!BG43)</f>
        <v>0</v>
      </c>
      <c r="BI43" s="136">
        <f>IF(OR(DataGrowthRates!BH43=0,DataGrowthRates!BI43=0),"",DataGrowthRates!BI43-DataGrowthRates!BH43)</f>
        <v>0</v>
      </c>
      <c r="BJ43" s="136">
        <f>IF(OR(DataGrowthRates!BI43=0,DataGrowthRates!BJ43=0),"",DataGrowthRates!BJ43-DataGrowthRates!BI43)</f>
        <v>0</v>
      </c>
      <c r="BK43" s="136">
        <f>IF(OR(DataGrowthRates!BJ43=0,DataGrowthRates!BK43=0),"",DataGrowthRates!BK43-DataGrowthRates!BJ43)</f>
        <v>0</v>
      </c>
      <c r="BL43" s="136">
        <f>IF(OR(DataGrowthRates!BK43=0,DataGrowthRates!BL43=0),"",DataGrowthRates!BL43-DataGrowthRates!BK43)</f>
        <v>0</v>
      </c>
      <c r="BM43" s="136">
        <f>IF(OR(DataGrowthRates!BL43=0,DataGrowthRates!BM43=0),"",DataGrowthRates!BM43-DataGrowthRates!BL43)</f>
        <v>0</v>
      </c>
      <c r="BN43" s="136">
        <f>IF(OR(DataGrowthRates!BM43=0,DataGrowthRates!BN43=0),"",DataGrowthRates!BN43-DataGrowthRates!BM43)</f>
        <v>-8.2825696590589359E-3</v>
      </c>
      <c r="BO43" s="136">
        <f>IF(OR(DataGrowthRates!BN43=0,DataGrowthRates!BO43=0),"",DataGrowthRates!BO43-DataGrowthRates!BN43)</f>
        <v>20.859999999993306</v>
      </c>
      <c r="BP43" s="136">
        <f>IF(OR(DataGrowthRates!BO43=0,DataGrowthRates!BP43=0),"",DataGrowthRates!BP43-DataGrowthRates!BO43)</f>
        <v>-20.870000000002619</v>
      </c>
      <c r="BQ43" s="136">
        <f>IF(OR(DataGrowthRates!BP43=0,DataGrowthRates!BQ43=0),"",DataGrowthRates!BQ43-DataGrowthRates!BP43)</f>
        <v>0</v>
      </c>
      <c r="BR43" s="136">
        <f>IF(OR(DataGrowthRates!BQ43=0,DataGrowthRates!BR43=0),"",DataGrowthRates!BR43-DataGrowthRates!BQ43)</f>
        <v>0</v>
      </c>
      <c r="BS43" s="136">
        <f>IF(OR(DataGrowthRates!BR43=0,DataGrowthRates!BS43=0),"",DataGrowthRates!BS43-DataGrowthRates!BR43)</f>
        <v>0</v>
      </c>
      <c r="BT43" s="136">
        <f>IF(OR(DataGrowthRates!BS43=0,DataGrowthRates!BT43=0),"",DataGrowthRates!BT43-DataGrowthRates!BS43)</f>
        <v>0</v>
      </c>
      <c r="BU43" s="136">
        <f>IF(OR(DataGrowthRates!BT43=0,DataGrowthRates!BU43=0),"",DataGrowthRates!BU43-DataGrowthRates!BT43)</f>
        <v>0</v>
      </c>
      <c r="BV43" s="136">
        <f>IF(OR(DataGrowthRates!BU43=0,DataGrowthRates!BV43=0),"",DataGrowthRates!BV43-DataGrowthRates!BU43)</f>
        <v>0</v>
      </c>
      <c r="BW43" s="136">
        <f>IF(OR(DataGrowthRates!BV43=0,DataGrowthRates!BW43=0),"",DataGrowthRates!BW43-DataGrowthRates!BV43)</f>
        <v>-0.28999999999359716</v>
      </c>
      <c r="BX43" s="136">
        <f>IF(OR(DataGrowthRates!BW43=0,DataGrowthRates!BX43=0),"",DataGrowthRates!BX43-DataGrowthRates!BW43)</f>
        <v>0</v>
      </c>
      <c r="BY43" s="136">
        <f>IF(OR(DataGrowthRates!BX43=0,DataGrowthRates!BY43=0),"",DataGrowthRates!BY43-DataGrowthRates!BX43)</f>
        <v>0</v>
      </c>
      <c r="BZ43" s="136">
        <f>IF(OR(DataGrowthRates!BY43=0,DataGrowthRates!BZ43=0),"",DataGrowthRates!BZ43-DataGrowthRates!BY43)</f>
        <v>0</v>
      </c>
      <c r="CA43" s="136">
        <f>IF(OR(DataGrowthRates!BZ43=0,DataGrowthRates!CA43=0),"",DataGrowthRates!CA43-DataGrowthRates!BZ43)</f>
        <v>0</v>
      </c>
      <c r="CB43" s="136">
        <f>IF(OR(DataGrowthRates!CA43=0,DataGrowthRates!CB43=0),"",DataGrowthRates!CB43-DataGrowthRates!CA43)</f>
        <v>225.06999999999243</v>
      </c>
      <c r="CC43" s="136">
        <f>IF(OR(DataGrowthRates!CB43=0,DataGrowthRates!CC43=0),"",DataGrowthRates!CC43-DataGrowthRates!CB43)</f>
        <v>0</v>
      </c>
      <c r="CD43" s="136">
        <f>IF(OR(DataGrowthRates!CC43=0,DataGrowthRates!CD43=0),"",DataGrowthRates!CD43-DataGrowthRates!CC43)</f>
        <v>0</v>
      </c>
      <c r="CE43" s="136">
        <f>IF(OR(DataGrowthRates!CD43=0,DataGrowthRates!CE43=0),"",DataGrowthRates!CE43-DataGrowthRates!CD43)</f>
        <v>0</v>
      </c>
      <c r="CF43" s="136">
        <f>IF(OR(DataGrowthRates!CE43=0,DataGrowthRates!CF43=0),"",DataGrowthRates!CF43-DataGrowthRates!CE43)</f>
        <v>0</v>
      </c>
      <c r="CG43" s="136">
        <f>IF(OR(DataGrowthRates!CF43=0,DataGrowthRates!CG43=0),"",DataGrowthRates!CG43-DataGrowthRates!CF43)</f>
        <v>0</v>
      </c>
      <c r="CH43" s="136" t="str">
        <f>IF(OR(DataGrowthRates!CG43=0,DataGrowthRates!CH43=0),"",DataGrowthRates!CH43-DataGrowthRates!CG43)</f>
        <v/>
      </c>
    </row>
    <row r="44" spans="1:86" x14ac:dyDescent="0.3">
      <c r="A44" s="64" t="s">
        <v>128</v>
      </c>
      <c r="B44" s="6"/>
      <c r="C44" s="6"/>
      <c r="D44" s="137" t="str">
        <f>IF(OR(DataGrowthRates!C44=0,DataGrowthRates!D44=0),"",DataGrowthRates!D44-DataGrowthRates!C44)</f>
        <v/>
      </c>
      <c r="E44" s="137" t="str">
        <f>IF(OR(DataGrowthRates!D44=0,DataGrowthRates!E44=0),"",DataGrowthRates!E44-DataGrowthRates!D44)</f>
        <v/>
      </c>
      <c r="F44" s="137" t="str">
        <f>IF(OR(DataGrowthRates!E44=0,DataGrowthRates!F44=0),"",DataGrowthRates!F44-DataGrowthRates!E44)</f>
        <v/>
      </c>
      <c r="G44" s="137" t="str">
        <f>IF(OR(DataGrowthRates!F44=0,DataGrowthRates!G44=0),"",DataGrowthRates!G44-DataGrowthRates!F44)</f>
        <v/>
      </c>
      <c r="H44" s="137" t="str">
        <f>IF(OR(DataGrowthRates!G44=0,DataGrowthRates!H44=0),"",DataGrowthRates!H44-DataGrowthRates!G44)</f>
        <v/>
      </c>
      <c r="I44" s="137" t="str">
        <f>IF(OR(DataGrowthRates!H44=0,DataGrowthRates!I44=0),"",DataGrowthRates!I44-DataGrowthRates!H44)</f>
        <v/>
      </c>
      <c r="J44" s="137" t="str">
        <f>IF(OR(DataGrowthRates!I44=0,DataGrowthRates!J44=0),"",DataGrowthRates!J44-DataGrowthRates!I44)</f>
        <v/>
      </c>
      <c r="K44" s="137" t="str">
        <f>IF(OR(DataGrowthRates!J44=0,DataGrowthRates!K44=0),"",DataGrowthRates!K44-DataGrowthRates!J44)</f>
        <v/>
      </c>
      <c r="L44" s="137" t="str">
        <f>IF(OR(DataGrowthRates!K44=0,DataGrowthRates!L44=0),"",DataGrowthRates!L44-DataGrowthRates!K44)</f>
        <v/>
      </c>
      <c r="M44" s="137" t="str">
        <f>IF(OR(DataGrowthRates!L44=0,DataGrowthRates!M44=0),"",DataGrowthRates!M44-DataGrowthRates!L44)</f>
        <v/>
      </c>
      <c r="N44" s="137" t="str">
        <f>IF(OR(DataGrowthRates!M44=0,DataGrowthRates!N44=0),"",DataGrowthRates!N44-DataGrowthRates!M44)</f>
        <v/>
      </c>
      <c r="O44" s="137" t="str">
        <f>IF(OR(DataGrowthRates!N44=0,DataGrowthRates!O44=0),"",DataGrowthRates!O44-DataGrowthRates!N44)</f>
        <v/>
      </c>
      <c r="P44" s="137" t="str">
        <f>IF(OR(DataGrowthRates!O44=0,DataGrowthRates!P44=0),"",DataGrowthRates!P44-DataGrowthRates!O44)</f>
        <v/>
      </c>
      <c r="Q44" s="137" t="str">
        <f>IF(OR(DataGrowthRates!P44=0,DataGrowthRates!Q44=0),"",DataGrowthRates!Q44-DataGrowthRates!P44)</f>
        <v/>
      </c>
      <c r="R44" s="137" t="str">
        <f>IF(OR(DataGrowthRates!Q44=0,DataGrowthRates!R44=0),"",DataGrowthRates!R44-DataGrowthRates!Q44)</f>
        <v/>
      </c>
      <c r="S44" s="137" t="str">
        <f>IF(OR(DataGrowthRates!R44=0,DataGrowthRates!S44=0),"",DataGrowthRates!S44-DataGrowthRates!R44)</f>
        <v/>
      </c>
      <c r="T44" s="137" t="str">
        <f>IF(OR(DataGrowthRates!S44=0,DataGrowthRates!T44=0),"",DataGrowthRates!T44-DataGrowthRates!S44)</f>
        <v/>
      </c>
      <c r="U44" s="137" t="str">
        <f>IF(OR(DataGrowthRates!T44=0,DataGrowthRates!U44=0),"",DataGrowthRates!U44-DataGrowthRates!T44)</f>
        <v/>
      </c>
      <c r="V44" s="137" t="str">
        <f>IF(OR(DataGrowthRates!U44=0,DataGrowthRates!V44=0),"",DataGrowthRates!V44-DataGrowthRates!U44)</f>
        <v/>
      </c>
      <c r="W44" s="137" t="str">
        <f>IF(OR(DataGrowthRates!V44=0,DataGrowthRates!W44=0),"",DataGrowthRates!W44-DataGrowthRates!V44)</f>
        <v/>
      </c>
      <c r="X44" s="137" t="str">
        <f>IF(OR(DataGrowthRates!W44=0,DataGrowthRates!X44=0),"",DataGrowthRates!X44-DataGrowthRates!W44)</f>
        <v/>
      </c>
      <c r="Y44" s="137" t="str">
        <f>IF(OR(DataGrowthRates!X44=0,DataGrowthRates!Y44=0),"",DataGrowthRates!Y44-DataGrowthRates!X44)</f>
        <v/>
      </c>
      <c r="Z44" s="137" t="str">
        <f>IF(OR(DataGrowthRates!Y44=0,DataGrowthRates!Z44=0),"",DataGrowthRates!Z44-DataGrowthRates!Y44)</f>
        <v/>
      </c>
      <c r="AA44" s="137" t="str">
        <f>IF(OR(DataGrowthRates!Z44=0,DataGrowthRates!AA44=0),"",DataGrowthRates!AA44-DataGrowthRates!Z44)</f>
        <v/>
      </c>
      <c r="AB44" s="137" t="str">
        <f>IF(OR(DataGrowthRates!AA44=0,DataGrowthRates!AB44=0),"",DataGrowthRates!AB44-DataGrowthRates!AA44)</f>
        <v/>
      </c>
      <c r="AC44" s="137" t="str">
        <f>IF(OR(DataGrowthRates!AB44=0,DataGrowthRates!AC44=0),"",DataGrowthRates!AC44-DataGrowthRates!AB44)</f>
        <v/>
      </c>
      <c r="AD44" s="137" t="str">
        <f>IF(OR(DataGrowthRates!AC44=0,DataGrowthRates!AD44=0),"",DataGrowthRates!AD44-DataGrowthRates!AC44)</f>
        <v/>
      </c>
      <c r="AE44" s="137" t="str">
        <f>IF(OR(DataGrowthRates!AD44=0,DataGrowthRates!AE44=0),"",DataGrowthRates!AE44-DataGrowthRates!AD44)</f>
        <v/>
      </c>
      <c r="AF44" s="137" t="str">
        <f>IF(OR(DataGrowthRates!AE44=0,DataGrowthRates!AF44=0),"",DataGrowthRates!AF44-DataGrowthRates!AE44)</f>
        <v/>
      </c>
      <c r="AG44" s="137" t="str">
        <f>IF(OR(DataGrowthRates!AF44=0,DataGrowthRates!AG44=0),"",DataGrowthRates!AG44-DataGrowthRates!AF44)</f>
        <v/>
      </c>
      <c r="AH44" s="137" t="str">
        <f>IF(OR(DataGrowthRates!AG44=0,DataGrowthRates!AH44=0),"",DataGrowthRates!AH44-DataGrowthRates!AG44)</f>
        <v/>
      </c>
      <c r="AI44" s="137" t="str">
        <f>IF(OR(DataGrowthRates!AH44=0,DataGrowthRates!AI44=0),"",DataGrowthRates!AI44-DataGrowthRates!AH44)</f>
        <v/>
      </c>
      <c r="AJ44" s="137" t="str">
        <f>IF(OR(DataGrowthRates!AI44=0,DataGrowthRates!AJ44=0),"",DataGrowthRates!AJ44-DataGrowthRates!AI44)</f>
        <v/>
      </c>
      <c r="AK44" s="137" t="str">
        <f>IF(OR(DataGrowthRates!AJ44=0,DataGrowthRates!AK44=0),"",DataGrowthRates!AK44-DataGrowthRates!AJ44)</f>
        <v/>
      </c>
      <c r="AL44" s="137" t="str">
        <f>IF(OR(DataGrowthRates!AK44=0,DataGrowthRates!AL44=0),"",DataGrowthRates!AL44-DataGrowthRates!AK44)</f>
        <v/>
      </c>
      <c r="AM44" s="137">
        <f>IF(OR(DataGrowthRates!AL44=0,DataGrowthRates!AM44=0),"",DataGrowthRates!AM44-DataGrowthRates!AL44)</f>
        <v>238.87115401026676</v>
      </c>
      <c r="AN44" s="137">
        <f>IF(OR(DataGrowthRates!AM44=0,DataGrowthRates!AN44=0),"",DataGrowthRates!AN44-DataGrowthRates!AM44)</f>
        <v>92.135237597845844</v>
      </c>
      <c r="AO44" s="137">
        <f>IF(OR(DataGrowthRates!AN44=0,DataGrowthRates!AO44=0),"",DataGrowthRates!AO44-DataGrowthRates!AN44)</f>
        <v>0</v>
      </c>
      <c r="AP44" s="137">
        <f>IF(OR(DataGrowthRates!AO44=0,DataGrowthRates!AP44=0),"",DataGrowthRates!AP44-DataGrowthRates!AO44)</f>
        <v>46.353462364539155</v>
      </c>
      <c r="AQ44" s="137">
        <f>IF(OR(DataGrowthRates!AP44=0,DataGrowthRates!AQ44=0),"",DataGrowthRates!AQ44-DataGrowthRates!AP44)</f>
        <v>430.16324415645067</v>
      </c>
      <c r="AR44" s="137">
        <f>IF(OR(DataGrowthRates!AQ44=0,DataGrowthRates!AR44=0),"",DataGrowthRates!AR44-DataGrowthRates!AQ44)</f>
        <v>-7.2792654230142944</v>
      </c>
      <c r="AS44" s="137">
        <f>IF(OR(DataGrowthRates!AR44=0,DataGrowthRates!AS44=0),"",DataGrowthRates!AS44-DataGrowthRates!AR44)</f>
        <v>0</v>
      </c>
      <c r="AT44" s="137">
        <f>IF(OR(DataGrowthRates!AS44=0,DataGrowthRates!AT44=0),"",DataGrowthRates!AT44-DataGrowthRates!AS44)</f>
        <v>0</v>
      </c>
      <c r="AU44" s="137">
        <f>IF(OR(DataGrowthRates!AT44=0,DataGrowthRates!AU44=0),"",DataGrowthRates!AU44-DataGrowthRates!AT44)</f>
        <v>-80.050143477230449</v>
      </c>
      <c r="AV44" s="137">
        <f>IF(OR(DataGrowthRates!AU44=0,DataGrowthRates!AV44=0),"",DataGrowthRates!AV44-DataGrowthRates!AU44)</f>
        <v>0</v>
      </c>
      <c r="AW44" s="137">
        <f>IF(OR(DataGrowthRates!AV44=0,DataGrowthRates!AW44=0),"",DataGrowthRates!AW44-DataGrowthRates!AV44)</f>
        <v>0</v>
      </c>
      <c r="AX44" s="137">
        <f>IF(OR(DataGrowthRates!AW44=0,DataGrowthRates!AX44=0),"",DataGrowthRates!AX44-DataGrowthRates!AW44)</f>
        <v>0</v>
      </c>
      <c r="AY44" s="137">
        <f>IF(OR(DataGrowthRates!AX44=0,DataGrowthRates!AY44=0),"",DataGrowthRates!AY44-DataGrowthRates!AX44)</f>
        <v>-3.3898395711148623</v>
      </c>
      <c r="AZ44" s="137">
        <f>IF(OR(DataGrowthRates!AY44=0,DataGrowthRates!AZ44=0),"",DataGrowthRates!AZ44-DataGrowthRates!AY44)</f>
        <v>18.657292976153258</v>
      </c>
      <c r="BA44" s="137">
        <f>IF(OR(DataGrowthRates!AZ44=0,DataGrowthRates!BA44=0),"",DataGrowthRates!BA44-DataGrowthRates!AZ44)</f>
        <v>0</v>
      </c>
      <c r="BB44" s="137">
        <f>IF(OR(DataGrowthRates!BA44=0,DataGrowthRates!BB44=0),"",DataGrowthRates!BB44-DataGrowthRates!BA44)</f>
        <v>0</v>
      </c>
      <c r="BC44" s="137">
        <f>IF(OR(DataGrowthRates!BB44=0,DataGrowthRates!BC44=0),"",DataGrowthRates!BC44-DataGrowthRates!BB44)</f>
        <v>0</v>
      </c>
      <c r="BD44" s="137">
        <f>IF(OR(DataGrowthRates!BC44=0,DataGrowthRates!BD44=0),"",DataGrowthRates!BD44-DataGrowthRates!BC44)</f>
        <v>0</v>
      </c>
      <c r="BE44" s="137">
        <f>IF(OR(DataGrowthRates!BD44=0,DataGrowthRates!BE44=0),"",DataGrowthRates!BE44-DataGrowthRates!BD44)</f>
        <v>0</v>
      </c>
      <c r="BF44" s="137">
        <f>IF(OR(DataGrowthRates!BE44=0,DataGrowthRates!BF44=0),"",DataGrowthRates!BF44-DataGrowthRates!BE44)</f>
        <v>0</v>
      </c>
      <c r="BG44" s="137">
        <f>IF(OR(DataGrowthRates!BF44=0,DataGrowthRates!BG44=0),"",DataGrowthRates!BG44-DataGrowthRates!BF44)</f>
        <v>0</v>
      </c>
      <c r="BH44" s="137">
        <f>IF(OR(DataGrowthRates!BG44=0,DataGrowthRates!BH44=0),"",DataGrowthRates!BH44-DataGrowthRates!BG44)</f>
        <v>0</v>
      </c>
      <c r="BI44" s="137">
        <f>IF(OR(DataGrowthRates!BH44=0,DataGrowthRates!BI44=0),"",DataGrowthRates!BI44-DataGrowthRates!BH44)</f>
        <v>0</v>
      </c>
      <c r="BJ44" s="137">
        <f>IF(OR(DataGrowthRates!BI44=0,DataGrowthRates!BJ44=0),"",DataGrowthRates!BJ44-DataGrowthRates!BI44)</f>
        <v>0</v>
      </c>
      <c r="BK44" s="137">
        <f>IF(OR(DataGrowthRates!BJ44=0,DataGrowthRates!BK44=0),"",DataGrowthRates!BK44-DataGrowthRates!BJ44)</f>
        <v>0</v>
      </c>
      <c r="BL44" s="137">
        <f>IF(OR(DataGrowthRates!BK44=0,DataGrowthRates!BL44=0),"",DataGrowthRates!BL44-DataGrowthRates!BK44)</f>
        <v>0</v>
      </c>
      <c r="BM44" s="137">
        <f>IF(OR(DataGrowthRates!BL44=0,DataGrowthRates!BM44=0),"",DataGrowthRates!BM44-DataGrowthRates!BL44)</f>
        <v>0</v>
      </c>
      <c r="BN44" s="137">
        <f>IF(OR(DataGrowthRates!BM44=0,DataGrowthRates!BN44=0),"",DataGrowthRates!BN44-DataGrowthRates!BM44)</f>
        <v>-1.4364122253027745E-3</v>
      </c>
      <c r="BO44" s="137">
        <f>IF(OR(DataGrowthRates!BN44=0,DataGrowthRates!BO44=0),"",DataGrowthRates!BO44-DataGrowthRates!BN44)</f>
        <v>-58.790000000000873</v>
      </c>
      <c r="BP44" s="137">
        <f>IF(OR(DataGrowthRates!BO44=0,DataGrowthRates!BP44=0),"",DataGrowthRates!BP44-DataGrowthRates!BO44)</f>
        <v>-78.230000000003201</v>
      </c>
      <c r="BQ44" s="137">
        <f>IF(OR(DataGrowthRates!BP44=0,DataGrowthRates!BQ44=0),"",DataGrowthRates!BQ44-DataGrowthRates!BP44)</f>
        <v>0</v>
      </c>
      <c r="BR44" s="137">
        <f>IF(OR(DataGrowthRates!BQ44=0,DataGrowthRates!BR44=0),"",DataGrowthRates!BR44-DataGrowthRates!BQ44)</f>
        <v>0</v>
      </c>
      <c r="BS44" s="137">
        <f>IF(OR(DataGrowthRates!BR44=0,DataGrowthRates!BS44=0),"",DataGrowthRates!BS44-DataGrowthRates!BR44)</f>
        <v>0</v>
      </c>
      <c r="BT44" s="137">
        <f>IF(OR(DataGrowthRates!BS44=0,DataGrowthRates!BT44=0),"",DataGrowthRates!BT44-DataGrowthRates!BS44)</f>
        <v>0</v>
      </c>
      <c r="BU44" s="137">
        <f>IF(OR(DataGrowthRates!BT44=0,DataGrowthRates!BU44=0),"",DataGrowthRates!BU44-DataGrowthRates!BT44)</f>
        <v>0</v>
      </c>
      <c r="BV44" s="137">
        <f>IF(OR(DataGrowthRates!BU44=0,DataGrowthRates!BV44=0),"",DataGrowthRates!BV44-DataGrowthRates!BU44)</f>
        <v>0</v>
      </c>
      <c r="BW44" s="137">
        <f>IF(OR(DataGrowthRates!BV44=0,DataGrowthRates!BW44=0),"",DataGrowthRates!BW44-DataGrowthRates!BV44)</f>
        <v>-4.2699999999967986</v>
      </c>
      <c r="BX44" s="137">
        <f>IF(OR(DataGrowthRates!BW44=0,DataGrowthRates!BX44=0),"",DataGrowthRates!BX44-DataGrowthRates!BW44)</f>
        <v>0</v>
      </c>
      <c r="BY44" s="137">
        <f>IF(OR(DataGrowthRates!BX44=0,DataGrowthRates!BY44=0),"",DataGrowthRates!BY44-DataGrowthRates!BX44)</f>
        <v>0</v>
      </c>
      <c r="BZ44" s="137">
        <f>IF(OR(DataGrowthRates!BY44=0,DataGrowthRates!BZ44=0),"",DataGrowthRates!BZ44-DataGrowthRates!BY44)</f>
        <v>0</v>
      </c>
      <c r="CA44" s="137">
        <f>IF(OR(DataGrowthRates!BZ44=0,DataGrowthRates!CA44=0),"",DataGrowthRates!CA44-DataGrowthRates!BZ44)</f>
        <v>0</v>
      </c>
      <c r="CB44" s="137">
        <f>IF(OR(DataGrowthRates!CA44=0,DataGrowthRates!CB44=0),"",DataGrowthRates!CB44-DataGrowthRates!CA44)</f>
        <v>52.540000000000873</v>
      </c>
      <c r="CC44" s="137">
        <f>IF(OR(DataGrowthRates!CB44=0,DataGrowthRates!CC44=0),"",DataGrowthRates!CC44-DataGrowthRates!CB44)</f>
        <v>0</v>
      </c>
      <c r="CD44" s="137">
        <f>IF(OR(DataGrowthRates!CC44=0,DataGrowthRates!CD44=0),"",DataGrowthRates!CD44-DataGrowthRates!CC44)</f>
        <v>0</v>
      </c>
      <c r="CE44" s="137">
        <f>IF(OR(DataGrowthRates!CD44=0,DataGrowthRates!CE44=0),"",DataGrowthRates!CE44-DataGrowthRates!CD44)</f>
        <v>0</v>
      </c>
      <c r="CF44" s="137">
        <f>IF(OR(DataGrowthRates!CE44=0,DataGrowthRates!CF44=0),"",DataGrowthRates!CF44-DataGrowthRates!CE44)</f>
        <v>0</v>
      </c>
      <c r="CG44" s="137">
        <f>IF(OR(DataGrowthRates!CF44=0,DataGrowthRates!CG44=0),"",DataGrowthRates!CG44-DataGrowthRates!CF44)</f>
        <v>0</v>
      </c>
      <c r="CH44" s="137" t="str">
        <f>IF(OR(DataGrowthRates!CG44=0,DataGrowthRates!CH44=0),"",DataGrowthRates!CH44-DataGrowthRates!CG44)</f>
        <v/>
      </c>
    </row>
    <row r="45" spans="1:86" x14ac:dyDescent="0.3">
      <c r="A45" s="65" t="s">
        <v>129</v>
      </c>
      <c r="D45" s="136"/>
      <c r="E45" s="136"/>
      <c r="F45" s="136"/>
      <c r="G45" s="136"/>
      <c r="H45" s="136"/>
      <c r="I45" s="136"/>
      <c r="J45" s="136"/>
      <c r="K45" s="136"/>
      <c r="L45" s="136"/>
      <c r="M45" s="136"/>
      <c r="N45" s="136"/>
      <c r="O45" s="136"/>
      <c r="P45" s="136"/>
      <c r="Q45" s="136"/>
      <c r="R45" s="136"/>
      <c r="S45" s="136"/>
      <c r="T45" s="136"/>
      <c r="U45" s="136"/>
      <c r="V45" s="136"/>
      <c r="W45" s="136"/>
      <c r="X45" s="136"/>
      <c r="Y45" s="136"/>
      <c r="Z45" s="136"/>
      <c r="AA45" s="136"/>
      <c r="AB45" s="136"/>
      <c r="AC45" s="136"/>
      <c r="AD45" s="136"/>
      <c r="AE45" s="136"/>
      <c r="AF45" s="136"/>
      <c r="AG45" s="136"/>
      <c r="AH45" s="136"/>
      <c r="AI45" s="136"/>
      <c r="AJ45" s="136"/>
      <c r="AK45" s="136"/>
      <c r="AL45" s="136"/>
      <c r="AM45" s="136"/>
      <c r="AN45" s="136">
        <f>IF(OR(DataGrowthRates!AM45=0,DataGrowthRates!AN45=0),"",DataGrowthRates!AN45-DataGrowthRates!AM45)</f>
        <v>235.76073820360762</v>
      </c>
      <c r="AO45" s="136">
        <f>IF(OR(DataGrowthRates!AN45=0,DataGrowthRates!AO45=0),"",DataGrowthRates!AO45-DataGrowthRates!AN45)</f>
        <v>31.043515038276382</v>
      </c>
      <c r="AP45" s="136">
        <f>IF(OR(DataGrowthRates!AO45=0,DataGrowthRates!AP45=0),"",DataGrowthRates!AP45-DataGrowthRates!AO45)</f>
        <v>95.801784330171358</v>
      </c>
      <c r="AQ45" s="136">
        <f>IF(OR(DataGrowthRates!AP45=0,DataGrowthRates!AQ45=0),"",DataGrowthRates!AQ45-DataGrowthRates!AP45)</f>
        <v>406.26922586322326</v>
      </c>
      <c r="AR45" s="136">
        <f>IF(OR(DataGrowthRates!AQ45=0,DataGrowthRates!AR45=0),"",DataGrowthRates!AR45-DataGrowthRates!AQ45)</f>
        <v>27.099667505281104</v>
      </c>
      <c r="AS45" s="136">
        <f>IF(OR(DataGrowthRates!AR45=0,DataGrowthRates!AS45=0),"",DataGrowthRates!AS45-DataGrowthRates!AR45)</f>
        <v>0</v>
      </c>
      <c r="AT45" s="136">
        <f>IF(OR(DataGrowthRates!AS45=0,DataGrowthRates!AT45=0),"",DataGrowthRates!AT45-DataGrowthRates!AS45)</f>
        <v>47.805063788080588</v>
      </c>
      <c r="AU45" s="136">
        <f>IF(OR(DataGrowthRates!AT45=0,DataGrowthRates!AU45=0),"",DataGrowthRates!AU45-DataGrowthRates!AT45)</f>
        <v>-37.379507712794293</v>
      </c>
      <c r="AV45" s="136">
        <f>IF(OR(DataGrowthRates!AU45=0,DataGrowthRates!AV45=0),"",DataGrowthRates!AV45-DataGrowthRates!AU45)</f>
        <v>0</v>
      </c>
      <c r="AW45" s="136">
        <f>IF(OR(DataGrowthRates!AV45=0,DataGrowthRates!AW45=0),"",DataGrowthRates!AW45-DataGrowthRates!AV45)</f>
        <v>0</v>
      </c>
      <c r="AX45" s="136">
        <f>IF(OR(DataGrowthRates!AW45=0,DataGrowthRates!AX45=0),"",DataGrowthRates!AX45-DataGrowthRates!AW45)</f>
        <v>0</v>
      </c>
      <c r="AY45" s="136">
        <f>IF(OR(DataGrowthRates!AX45=0,DataGrowthRates!AY45=0),"",DataGrowthRates!AY45-DataGrowthRates!AX45)</f>
        <v>27.7779257803777</v>
      </c>
      <c r="AZ45" s="136">
        <f>IF(OR(DataGrowthRates!AY45=0,DataGrowthRates!AZ45=0),"",DataGrowthRates!AZ45-DataGrowthRates!AY45)</f>
        <v>-2.1033538740084623</v>
      </c>
      <c r="BA45" s="136">
        <f>IF(OR(DataGrowthRates!AZ45=0,DataGrowthRates!BA45=0),"",DataGrowthRates!BA45-DataGrowthRates!AZ45)</f>
        <v>0</v>
      </c>
      <c r="BB45" s="136">
        <f>IF(OR(DataGrowthRates!BA45=0,DataGrowthRates!BB45=0),"",DataGrowthRates!BB45-DataGrowthRates!BA45)</f>
        <v>0</v>
      </c>
      <c r="BC45" s="136">
        <f>IF(OR(DataGrowthRates!BB45=0,DataGrowthRates!BC45=0),"",DataGrowthRates!BC45-DataGrowthRates!BB45)</f>
        <v>0</v>
      </c>
      <c r="BD45" s="136">
        <f>IF(OR(DataGrowthRates!BC45=0,DataGrowthRates!BD45=0),"",DataGrowthRates!BD45-DataGrowthRates!BC45)</f>
        <v>0</v>
      </c>
      <c r="BE45" s="136">
        <f>IF(OR(DataGrowthRates!BD45=0,DataGrowthRates!BE45=0),"",DataGrowthRates!BE45-DataGrowthRates!BD45)</f>
        <v>0</v>
      </c>
      <c r="BF45" s="136">
        <f>IF(OR(DataGrowthRates!BE45=0,DataGrowthRates!BF45=0),"",DataGrowthRates!BF45-DataGrowthRates!BE45)</f>
        <v>0</v>
      </c>
      <c r="BG45" s="136">
        <f>IF(OR(DataGrowthRates!BF45=0,DataGrowthRates!BG45=0),"",DataGrowthRates!BG45-DataGrowthRates!BF45)</f>
        <v>0</v>
      </c>
      <c r="BH45" s="136">
        <f>IF(OR(DataGrowthRates!BG45=0,DataGrowthRates!BH45=0),"",DataGrowthRates!BH45-DataGrowthRates!BG45)</f>
        <v>0</v>
      </c>
      <c r="BI45" s="136">
        <f>IF(OR(DataGrowthRates!BH45=0,DataGrowthRates!BI45=0),"",DataGrowthRates!BI45-DataGrowthRates!BH45)</f>
        <v>0</v>
      </c>
      <c r="BJ45" s="136">
        <f>IF(OR(DataGrowthRates!BI45=0,DataGrowthRates!BJ45=0),"",DataGrowthRates!BJ45-DataGrowthRates!BI45)</f>
        <v>0</v>
      </c>
      <c r="BK45" s="136">
        <f>IF(OR(DataGrowthRates!BJ45=0,DataGrowthRates!BK45=0),"",DataGrowthRates!BK45-DataGrowthRates!BJ45)</f>
        <v>0</v>
      </c>
      <c r="BL45" s="136">
        <f>IF(OR(DataGrowthRates!BK45=0,DataGrowthRates!BL45=0),"",DataGrowthRates!BL45-DataGrowthRates!BK45)</f>
        <v>0</v>
      </c>
      <c r="BM45" s="136">
        <f>IF(OR(DataGrowthRates!BL45=0,DataGrowthRates!BM45=0),"",DataGrowthRates!BM45-DataGrowthRates!BL45)</f>
        <v>0</v>
      </c>
      <c r="BN45" s="136">
        <f>IF(OR(DataGrowthRates!BM45=0,DataGrowthRates!BN45=0),"",DataGrowthRates!BN45-DataGrowthRates!BM45)</f>
        <v>-2.9637409512361046E-2</v>
      </c>
      <c r="BO45" s="136">
        <f>IF(OR(DataGrowthRates!BN45=0,DataGrowthRates!BO45=0),"",DataGrowthRates!BO45-DataGrowthRates!BN45)</f>
        <v>-155.45999999999913</v>
      </c>
      <c r="BP45" s="136">
        <f>IF(OR(DataGrowthRates!BO45=0,DataGrowthRates!BP45=0),"",DataGrowthRates!BP45-DataGrowthRates!BO45)</f>
        <v>-105.83000000000175</v>
      </c>
      <c r="BQ45" s="136">
        <f>IF(OR(DataGrowthRates!BP45=0,DataGrowthRates!BQ45=0),"",DataGrowthRates!BQ45-DataGrowthRates!BP45)</f>
        <v>0</v>
      </c>
      <c r="BR45" s="136">
        <f>IF(OR(DataGrowthRates!BQ45=0,DataGrowthRates!BR45=0),"",DataGrowthRates!BR45-DataGrowthRates!BQ45)</f>
        <v>0</v>
      </c>
      <c r="BS45" s="136">
        <f>IF(OR(DataGrowthRates!BR45=0,DataGrowthRates!BS45=0),"",DataGrowthRates!BS45-DataGrowthRates!BR45)</f>
        <v>0</v>
      </c>
      <c r="BT45" s="136">
        <f>IF(OR(DataGrowthRates!BS45=0,DataGrowthRates!BT45=0),"",DataGrowthRates!BT45-DataGrowthRates!BS45)</f>
        <v>0</v>
      </c>
      <c r="BU45" s="136">
        <f>IF(OR(DataGrowthRates!BT45=0,DataGrowthRates!BU45=0),"",DataGrowthRates!BU45-DataGrowthRates!BT45)</f>
        <v>0</v>
      </c>
      <c r="BV45" s="136">
        <f>IF(OR(DataGrowthRates!BU45=0,DataGrowthRates!BV45=0),"",DataGrowthRates!BV45-DataGrowthRates!BU45)</f>
        <v>0</v>
      </c>
      <c r="BW45" s="136">
        <f>IF(OR(DataGrowthRates!BV45=0,DataGrowthRates!BW45=0),"",DataGrowthRates!BW45-DataGrowthRates!BV45)</f>
        <v>-6.8800000000046566</v>
      </c>
      <c r="BX45" s="136">
        <f>IF(OR(DataGrowthRates!BW45=0,DataGrowthRates!BX45=0),"",DataGrowthRates!BX45-DataGrowthRates!BW45)</f>
        <v>0</v>
      </c>
      <c r="BY45" s="136">
        <f>IF(OR(DataGrowthRates!BX45=0,DataGrowthRates!BY45=0),"",DataGrowthRates!BY45-DataGrowthRates!BX45)</f>
        <v>0</v>
      </c>
      <c r="BZ45" s="136">
        <f>IF(OR(DataGrowthRates!BY45=0,DataGrowthRates!BZ45=0),"",DataGrowthRates!BZ45-DataGrowthRates!BY45)</f>
        <v>0</v>
      </c>
      <c r="CA45" s="136">
        <f>IF(OR(DataGrowthRates!BZ45=0,DataGrowthRates!CA45=0),"",DataGrowthRates!CA45-DataGrowthRates!BZ45)</f>
        <v>0</v>
      </c>
      <c r="CB45" s="136">
        <f>IF(OR(DataGrowthRates!CA45=0,DataGrowthRates!CB45=0),"",DataGrowthRates!CB45-DataGrowthRates!CA45)</f>
        <v>116.95999999999913</v>
      </c>
      <c r="CC45" s="136">
        <f>IF(OR(DataGrowthRates!CB45=0,DataGrowthRates!CC45=0),"",DataGrowthRates!CC45-DataGrowthRates!CB45)</f>
        <v>0</v>
      </c>
      <c r="CD45" s="136">
        <f>IF(OR(DataGrowthRates!CC45=0,DataGrowthRates!CD45=0),"",DataGrowthRates!CD45-DataGrowthRates!CC45)</f>
        <v>0</v>
      </c>
      <c r="CE45" s="136">
        <f>IF(OR(DataGrowthRates!CD45=0,DataGrowthRates!CE45=0),"",DataGrowthRates!CE45-DataGrowthRates!CD45)</f>
        <v>0</v>
      </c>
      <c r="CF45" s="136">
        <f>IF(OR(DataGrowthRates!CE45=0,DataGrowthRates!CF45=0),"",DataGrowthRates!CF45-DataGrowthRates!CE45)</f>
        <v>0</v>
      </c>
      <c r="CG45" s="136">
        <f>IF(OR(DataGrowthRates!CF45=0,DataGrowthRates!CG45=0),"",DataGrowthRates!CG45-DataGrowthRates!CF45)</f>
        <v>0</v>
      </c>
      <c r="CH45" s="136" t="str">
        <f>IF(OR(DataGrowthRates!CG45=0,DataGrowthRates!CH45=0),"",DataGrowthRates!CH45-DataGrowthRates!CG45)</f>
        <v/>
      </c>
    </row>
    <row r="46" spans="1:86" x14ac:dyDescent="0.3">
      <c r="A46" s="4" t="s">
        <v>130</v>
      </c>
      <c r="D46" s="136"/>
      <c r="E46" s="136"/>
      <c r="F46" s="136"/>
      <c r="G46" s="136"/>
      <c r="H46" s="136"/>
      <c r="I46" s="136"/>
      <c r="J46" s="136"/>
      <c r="K46" s="136"/>
      <c r="L46" s="136"/>
      <c r="M46" s="136"/>
      <c r="N46" s="136"/>
      <c r="O46" s="136"/>
      <c r="P46" s="136"/>
      <c r="Q46" s="136"/>
      <c r="R46" s="136"/>
      <c r="S46" s="136"/>
      <c r="T46" s="136"/>
      <c r="U46" s="136"/>
      <c r="V46" s="136"/>
      <c r="W46" s="136"/>
      <c r="X46" s="136"/>
      <c r="Y46" s="136"/>
      <c r="Z46" s="136"/>
      <c r="AA46" s="136"/>
      <c r="AB46" s="136"/>
      <c r="AC46" s="136"/>
      <c r="AD46" s="136"/>
      <c r="AE46" s="136"/>
      <c r="AF46" s="136"/>
      <c r="AG46" s="136"/>
      <c r="AH46" s="136"/>
      <c r="AI46" s="136"/>
      <c r="AJ46" s="136"/>
      <c r="AK46" s="136"/>
      <c r="AL46" s="136"/>
      <c r="AM46" s="136"/>
      <c r="AN46" s="136" t="str">
        <f>IF(OR(DataGrowthRates!AM46=0,DataGrowthRates!AN46=0),"",DataGrowthRates!AN46-DataGrowthRates!AM46)</f>
        <v/>
      </c>
      <c r="AO46" s="136">
        <f>IF(OR(DataGrowthRates!AN46=0,DataGrowthRates!AO46=0),"",DataGrowthRates!AO46-DataGrowthRates!AN46)</f>
        <v>241.22082359807973</v>
      </c>
      <c r="AP46" s="136">
        <f>IF(OR(DataGrowthRates!AO46=0,DataGrowthRates!AP46=0),"",DataGrowthRates!AP46-DataGrowthRates!AO46)</f>
        <v>130.34158896873851</v>
      </c>
      <c r="AQ46" s="136">
        <f>IF(OR(DataGrowthRates!AP46=0,DataGrowthRates!AQ46=0),"",DataGrowthRates!AQ46-DataGrowthRates!AP46)</f>
        <v>-13.718534505620482</v>
      </c>
      <c r="AR46" s="136">
        <f>IF(OR(DataGrowthRates!AQ46=0,DataGrowthRates!AR46=0),"",DataGrowthRates!AR46-DataGrowthRates!AQ46)</f>
        <v>55.805063701271138</v>
      </c>
      <c r="AS46" s="136">
        <f>IF(OR(DataGrowthRates!AR46=0,DataGrowthRates!AS46=0),"",DataGrowthRates!AS46-DataGrowthRates!AR46)</f>
        <v>0</v>
      </c>
      <c r="AT46" s="136">
        <f>IF(OR(DataGrowthRates!AS46=0,DataGrowthRates!AT46=0),"",DataGrowthRates!AT46-DataGrowthRates!AS46)</f>
        <v>131.64823041988711</v>
      </c>
      <c r="AU46" s="136">
        <f>IF(OR(DataGrowthRates!AT46=0,DataGrowthRates!AU46=0),"",DataGrowthRates!AU46-DataGrowthRates!AT46)</f>
        <v>-44.059191552805714</v>
      </c>
      <c r="AV46" s="136">
        <f>IF(OR(DataGrowthRates!AU46=0,DataGrowthRates!AV46=0),"",DataGrowthRates!AV46-DataGrowthRates!AU46)</f>
        <v>0</v>
      </c>
      <c r="AW46" s="136">
        <f>IF(OR(DataGrowthRates!AV46=0,DataGrowthRates!AW46=0),"",DataGrowthRates!AW46-DataGrowthRates!AV46)</f>
        <v>0</v>
      </c>
      <c r="AX46" s="136">
        <f>IF(OR(DataGrowthRates!AW46=0,DataGrowthRates!AX46=0),"",DataGrowthRates!AX46-DataGrowthRates!AW46)</f>
        <v>0</v>
      </c>
      <c r="AY46" s="136">
        <f>IF(OR(DataGrowthRates!AX46=0,DataGrowthRates!AY46=0),"",DataGrowthRates!AY46-DataGrowthRates!AX46)</f>
        <v>39.90358290419681</v>
      </c>
      <c r="AZ46" s="136">
        <f>IF(OR(DataGrowthRates!AY46=0,DataGrowthRates!AZ46=0),"",DataGrowthRates!AZ46-DataGrowthRates!AY46)</f>
        <v>-46.29563714703545</v>
      </c>
      <c r="BA46" s="136">
        <f>IF(OR(DataGrowthRates!AZ46=0,DataGrowthRates!BA46=0),"",DataGrowthRates!BA46-DataGrowthRates!AZ46)</f>
        <v>0</v>
      </c>
      <c r="BB46" s="136">
        <f>IF(OR(DataGrowthRates!BA46=0,DataGrowthRates!BB46=0),"",DataGrowthRates!BB46-DataGrowthRates!BA46)</f>
        <v>0</v>
      </c>
      <c r="BC46" s="136">
        <f>IF(OR(DataGrowthRates!BB46=0,DataGrowthRates!BC46=0),"",DataGrowthRates!BC46-DataGrowthRates!BB46)</f>
        <v>0</v>
      </c>
      <c r="BD46" s="136">
        <f>IF(OR(DataGrowthRates!BC46=0,DataGrowthRates!BD46=0),"",DataGrowthRates!BD46-DataGrowthRates!BC46)</f>
        <v>0</v>
      </c>
      <c r="BE46" s="136">
        <f>IF(OR(DataGrowthRates!BD46=0,DataGrowthRates!BE46=0),"",DataGrowthRates!BE46-DataGrowthRates!BD46)</f>
        <v>0</v>
      </c>
      <c r="BF46" s="136">
        <f>IF(OR(DataGrowthRates!BE46=0,DataGrowthRates!BF46=0),"",DataGrowthRates!BF46-DataGrowthRates!BE46)</f>
        <v>0</v>
      </c>
      <c r="BG46" s="136">
        <f>IF(OR(DataGrowthRates!BF46=0,DataGrowthRates!BG46=0),"",DataGrowthRates!BG46-DataGrowthRates!BF46)</f>
        <v>0</v>
      </c>
      <c r="BH46" s="136">
        <f>IF(OR(DataGrowthRates!BG46=0,DataGrowthRates!BH46=0),"",DataGrowthRates!BH46-DataGrowthRates!BG46)</f>
        <v>0</v>
      </c>
      <c r="BI46" s="136">
        <f>IF(OR(DataGrowthRates!BH46=0,DataGrowthRates!BI46=0),"",DataGrowthRates!BI46-DataGrowthRates!BH46)</f>
        <v>0</v>
      </c>
      <c r="BJ46" s="136">
        <f>IF(OR(DataGrowthRates!BI46=0,DataGrowthRates!BJ46=0),"",DataGrowthRates!BJ46-DataGrowthRates!BI46)</f>
        <v>0</v>
      </c>
      <c r="BK46" s="136">
        <f>IF(OR(DataGrowthRates!BJ46=0,DataGrowthRates!BK46=0),"",DataGrowthRates!BK46-DataGrowthRates!BJ46)</f>
        <v>0</v>
      </c>
      <c r="BL46" s="136">
        <f>IF(OR(DataGrowthRates!BK46=0,DataGrowthRates!BL46=0),"",DataGrowthRates!BL46-DataGrowthRates!BK46)</f>
        <v>0</v>
      </c>
      <c r="BM46" s="136">
        <f>IF(OR(DataGrowthRates!BL46=0,DataGrowthRates!BM46=0),"",DataGrowthRates!BM46-DataGrowthRates!BL46)</f>
        <v>0</v>
      </c>
      <c r="BN46" s="136">
        <f>IF(OR(DataGrowthRates!BM46=0,DataGrowthRates!BN46=0),"",DataGrowthRates!BN46-DataGrowthRates!BM46)</f>
        <v>-5.6083736853906885E-3</v>
      </c>
      <c r="BO46" s="136">
        <f>IF(OR(DataGrowthRates!BN46=0,DataGrowthRates!BO46=0),"",DataGrowthRates!BO46-DataGrowthRates!BN46)</f>
        <v>-5.3499999999985448</v>
      </c>
      <c r="BP46" s="136">
        <f>IF(OR(DataGrowthRates!BO46=0,DataGrowthRates!BP46=0),"",DataGrowthRates!BP46-DataGrowthRates!BO46)</f>
        <v>-40.939999999995052</v>
      </c>
      <c r="BQ46" s="136">
        <f>IF(OR(DataGrowthRates!BP46=0,DataGrowthRates!BQ46=0),"",DataGrowthRates!BQ46-DataGrowthRates!BP46)</f>
        <v>0</v>
      </c>
      <c r="BR46" s="136">
        <f>IF(OR(DataGrowthRates!BQ46=0,DataGrowthRates!BR46=0),"",DataGrowthRates!BR46-DataGrowthRates!BQ46)</f>
        <v>0</v>
      </c>
      <c r="BS46" s="136">
        <f>IF(OR(DataGrowthRates!BR46=0,DataGrowthRates!BS46=0),"",DataGrowthRates!BS46-DataGrowthRates!BR46)</f>
        <v>0</v>
      </c>
      <c r="BT46" s="136">
        <f>IF(OR(DataGrowthRates!BS46=0,DataGrowthRates!BT46=0),"",DataGrowthRates!BT46-DataGrowthRates!BS46)</f>
        <v>0</v>
      </c>
      <c r="BU46" s="136">
        <f>IF(OR(DataGrowthRates!BT46=0,DataGrowthRates!BU46=0),"",DataGrowthRates!BU46-DataGrowthRates!BT46)</f>
        <v>0</v>
      </c>
      <c r="BV46" s="136">
        <f>IF(OR(DataGrowthRates!BU46=0,DataGrowthRates!BV46=0),"",DataGrowthRates!BV46-DataGrowthRates!BU46)</f>
        <v>0</v>
      </c>
      <c r="BW46" s="136">
        <f>IF(OR(DataGrowthRates!BV46=0,DataGrowthRates!BW46=0),"",DataGrowthRates!BW46-DataGrowthRates!BV46)</f>
        <v>-1.930000000000291</v>
      </c>
      <c r="BX46" s="136">
        <f>IF(OR(DataGrowthRates!BW46=0,DataGrowthRates!BX46=0),"",DataGrowthRates!BX46-DataGrowthRates!BW46)</f>
        <v>0</v>
      </c>
      <c r="BY46" s="136">
        <f>IF(OR(DataGrowthRates!BX46=0,DataGrowthRates!BY46=0),"",DataGrowthRates!BY46-DataGrowthRates!BX46)</f>
        <v>0</v>
      </c>
      <c r="BZ46" s="136">
        <f>IF(OR(DataGrowthRates!BY46=0,DataGrowthRates!BZ46=0),"",DataGrowthRates!BZ46-DataGrowthRates!BY46)</f>
        <v>0</v>
      </c>
      <c r="CA46" s="136">
        <f>IF(OR(DataGrowthRates!BZ46=0,DataGrowthRates!CA46=0),"",DataGrowthRates!CA46-DataGrowthRates!BZ46)</f>
        <v>0</v>
      </c>
      <c r="CB46" s="136">
        <f>IF(OR(DataGrowthRates!CA46=0,DataGrowthRates!CB46=0),"",DataGrowthRates!CB46-DataGrowthRates!CA46)</f>
        <v>361.06999999999243</v>
      </c>
      <c r="CC46" s="136">
        <f>IF(OR(DataGrowthRates!CB46=0,DataGrowthRates!CC46=0),"",DataGrowthRates!CC46-DataGrowthRates!CB46)</f>
        <v>0</v>
      </c>
      <c r="CD46" s="136">
        <f>IF(OR(DataGrowthRates!CC46=0,DataGrowthRates!CD46=0),"",DataGrowthRates!CD46-DataGrowthRates!CC46)</f>
        <v>0</v>
      </c>
      <c r="CE46" s="136">
        <f>IF(OR(DataGrowthRates!CD46=0,DataGrowthRates!CE46=0),"",DataGrowthRates!CE46-DataGrowthRates!CD46)</f>
        <v>0</v>
      </c>
      <c r="CF46" s="136">
        <f>IF(OR(DataGrowthRates!CE46=0,DataGrowthRates!CF46=0),"",DataGrowthRates!CF46-DataGrowthRates!CE46)</f>
        <v>0</v>
      </c>
      <c r="CG46" s="136">
        <f>IF(OR(DataGrowthRates!CF46=0,DataGrowthRates!CG46=0),"",DataGrowthRates!CG46-DataGrowthRates!CF46)</f>
        <v>0</v>
      </c>
      <c r="CH46" s="136" t="str">
        <f>IF(OR(DataGrowthRates!CG46=0,DataGrowthRates!CH46=0),"",DataGrowthRates!CH46-DataGrowthRates!CG46)</f>
        <v/>
      </c>
    </row>
    <row r="47" spans="1:86" x14ac:dyDescent="0.3">
      <c r="A47" s="4" t="s">
        <v>131</v>
      </c>
      <c r="D47" s="136"/>
      <c r="E47" s="136"/>
      <c r="F47" s="136"/>
      <c r="G47" s="136"/>
      <c r="H47" s="136"/>
      <c r="I47" s="136"/>
      <c r="J47" s="136"/>
      <c r="K47" s="136"/>
      <c r="L47" s="136"/>
      <c r="M47" s="136"/>
      <c r="N47" s="136"/>
      <c r="O47" s="136"/>
      <c r="P47" s="136"/>
      <c r="Q47" s="136"/>
      <c r="R47" s="136"/>
      <c r="S47" s="136"/>
      <c r="T47" s="136"/>
      <c r="U47" s="136"/>
      <c r="V47" s="136"/>
      <c r="W47" s="136"/>
      <c r="X47" s="136"/>
      <c r="Y47" s="136"/>
      <c r="Z47" s="136"/>
      <c r="AA47" s="136"/>
      <c r="AB47" s="136"/>
      <c r="AC47" s="136"/>
      <c r="AD47" s="136"/>
      <c r="AE47" s="136"/>
      <c r="AF47" s="136"/>
      <c r="AG47" s="136"/>
      <c r="AH47" s="136"/>
      <c r="AI47" s="136"/>
      <c r="AJ47" s="136"/>
      <c r="AK47" s="136"/>
      <c r="AL47" s="136"/>
      <c r="AM47" s="136"/>
      <c r="AN47" s="136" t="str">
        <f>IF(OR(DataGrowthRates!AM47=0,DataGrowthRates!AN47=0),"",DataGrowthRates!AN47-DataGrowthRates!AM47)</f>
        <v/>
      </c>
      <c r="AO47" s="136" t="str">
        <f>IF(OR(DataGrowthRates!AN47=0,DataGrowthRates!AO47=0),"",DataGrowthRates!AO47-DataGrowthRates!AN47)</f>
        <v/>
      </c>
      <c r="AP47" s="136">
        <f>IF(OR(DataGrowthRates!AO47=0,DataGrowthRates!AP47=0),"",DataGrowthRates!AP47-DataGrowthRates!AO47)</f>
        <v>210.69275486558035</v>
      </c>
      <c r="AQ47" s="136">
        <f>IF(OR(DataGrowthRates!AP47=0,DataGrowthRates!AQ47=0),"",DataGrowthRates!AQ47-DataGrowthRates!AP47)</f>
        <v>-55.393579304378363</v>
      </c>
      <c r="AR47" s="136">
        <f>IF(OR(DataGrowthRates!AQ47=0,DataGrowthRates!AR47=0),"",DataGrowthRates!AR47-DataGrowthRates!AQ47)</f>
        <v>98.066787019204639</v>
      </c>
      <c r="AS47" s="136">
        <f>IF(OR(DataGrowthRates!AR47=0,DataGrowthRates!AS47=0),"",DataGrowthRates!AS47-DataGrowthRates!AR47)</f>
        <v>0</v>
      </c>
      <c r="AT47" s="136">
        <f>IF(OR(DataGrowthRates!AS47=0,DataGrowthRates!AT47=0),"",DataGrowthRates!AT47-DataGrowthRates!AS47)</f>
        <v>90.164655973952904</v>
      </c>
      <c r="AU47" s="136">
        <f>IF(OR(DataGrowthRates!AT47=0,DataGrowthRates!AU47=0),"",DataGrowthRates!AU47-DataGrowthRates!AT47)</f>
        <v>-103.80957171259797</v>
      </c>
      <c r="AV47" s="136">
        <f>IF(OR(DataGrowthRates!AU47=0,DataGrowthRates!AV47=0),"",DataGrowthRates!AV47-DataGrowthRates!AU47)</f>
        <v>0</v>
      </c>
      <c r="AW47" s="136">
        <f>IF(OR(DataGrowthRates!AV47=0,DataGrowthRates!AW47=0),"",DataGrowthRates!AW47-DataGrowthRates!AV47)</f>
        <v>0</v>
      </c>
      <c r="AX47" s="136">
        <f>IF(OR(DataGrowthRates!AW47=0,DataGrowthRates!AX47=0),"",DataGrowthRates!AX47-DataGrowthRates!AW47)</f>
        <v>0</v>
      </c>
      <c r="AY47" s="136">
        <f>IF(OR(DataGrowthRates!AX47=0,DataGrowthRates!AY47=0),"",DataGrowthRates!AY47-DataGrowthRates!AX47)</f>
        <v>74.632671558429138</v>
      </c>
      <c r="AZ47" s="136">
        <f>IF(OR(DataGrowthRates!AY47=0,DataGrowthRates!AZ47=0),"",DataGrowthRates!AZ47-DataGrowthRates!AY47)</f>
        <v>-56.08599819662777</v>
      </c>
      <c r="BA47" s="136">
        <f>IF(OR(DataGrowthRates!AZ47=0,DataGrowthRates!BA47=0),"",DataGrowthRates!BA47-DataGrowthRates!AZ47)</f>
        <v>0</v>
      </c>
      <c r="BB47" s="136">
        <f>IF(OR(DataGrowthRates!BA47=0,DataGrowthRates!BB47=0),"",DataGrowthRates!BB47-DataGrowthRates!BA47)</f>
        <v>0</v>
      </c>
      <c r="BC47" s="136">
        <f>IF(OR(DataGrowthRates!BB47=0,DataGrowthRates!BC47=0),"",DataGrowthRates!BC47-DataGrowthRates!BB47)</f>
        <v>0</v>
      </c>
      <c r="BD47" s="136">
        <f>IF(OR(DataGrowthRates!BC47=0,DataGrowthRates!BD47=0),"",DataGrowthRates!BD47-DataGrowthRates!BC47)</f>
        <v>0</v>
      </c>
      <c r="BE47" s="136">
        <f>IF(OR(DataGrowthRates!BD47=0,DataGrowthRates!BE47=0),"",DataGrowthRates!BE47-DataGrowthRates!BD47)</f>
        <v>0</v>
      </c>
      <c r="BF47" s="136">
        <f>IF(OR(DataGrowthRates!BE47=0,DataGrowthRates!BF47=0),"",DataGrowthRates!BF47-DataGrowthRates!BE47)</f>
        <v>0</v>
      </c>
      <c r="BG47" s="136">
        <f>IF(OR(DataGrowthRates!BF47=0,DataGrowthRates!BG47=0),"",DataGrowthRates!BG47-DataGrowthRates!BF47)</f>
        <v>0</v>
      </c>
      <c r="BH47" s="136">
        <f>IF(OR(DataGrowthRates!BG47=0,DataGrowthRates!BH47=0),"",DataGrowthRates!BH47-DataGrowthRates!BG47)</f>
        <v>0</v>
      </c>
      <c r="BI47" s="136">
        <f>IF(OR(DataGrowthRates!BH47=0,DataGrowthRates!BI47=0),"",DataGrowthRates!BI47-DataGrowthRates!BH47)</f>
        <v>0</v>
      </c>
      <c r="BJ47" s="136">
        <f>IF(OR(DataGrowthRates!BI47=0,DataGrowthRates!BJ47=0),"",DataGrowthRates!BJ47-DataGrowthRates!BI47)</f>
        <v>0</v>
      </c>
      <c r="BK47" s="136">
        <f>IF(OR(DataGrowthRates!BJ47=0,DataGrowthRates!BK47=0),"",DataGrowthRates!BK47-DataGrowthRates!BJ47)</f>
        <v>0</v>
      </c>
      <c r="BL47" s="136">
        <f>IF(OR(DataGrowthRates!BK47=0,DataGrowthRates!BL47=0),"",DataGrowthRates!BL47-DataGrowthRates!BK47)</f>
        <v>0</v>
      </c>
      <c r="BM47" s="136">
        <f>IF(OR(DataGrowthRates!BL47=0,DataGrowthRates!BM47=0),"",DataGrowthRates!BM47-DataGrowthRates!BL47)</f>
        <v>0</v>
      </c>
      <c r="BN47" s="136">
        <f>IF(OR(DataGrowthRates!BM47=0,DataGrowthRates!BN47=0),"",DataGrowthRates!BN47-DataGrowthRates!BM47)</f>
        <v>5.1882402985938825E-3</v>
      </c>
      <c r="BO47" s="136">
        <f>IF(OR(DataGrowthRates!BN47=0,DataGrowthRates!BO47=0),"",DataGrowthRates!BO47-DataGrowthRates!BN47)</f>
        <v>27.570000000006985</v>
      </c>
      <c r="BP47" s="136">
        <f>IF(OR(DataGrowthRates!BO47=0,DataGrowthRates!BP47=0),"",DataGrowthRates!BP47-DataGrowthRates!BO47)</f>
        <v>-21.810000000012224</v>
      </c>
      <c r="BQ47" s="136">
        <f>IF(OR(DataGrowthRates!BP47=0,DataGrowthRates!BQ47=0),"",DataGrowthRates!BQ47-DataGrowthRates!BP47)</f>
        <v>0</v>
      </c>
      <c r="BR47" s="136">
        <f>IF(OR(DataGrowthRates!BQ47=0,DataGrowthRates!BR47=0),"",DataGrowthRates!BR47-DataGrowthRates!BQ47)</f>
        <v>0</v>
      </c>
      <c r="BS47" s="136">
        <f>IF(OR(DataGrowthRates!BR47=0,DataGrowthRates!BS47=0),"",DataGrowthRates!BS47-DataGrowthRates!BR47)</f>
        <v>0</v>
      </c>
      <c r="BT47" s="136">
        <f>IF(OR(DataGrowthRates!BS47=0,DataGrowthRates!BT47=0),"",DataGrowthRates!BT47-DataGrowthRates!BS47)</f>
        <v>0</v>
      </c>
      <c r="BU47" s="136">
        <f>IF(OR(DataGrowthRates!BT47=0,DataGrowthRates!BU47=0),"",DataGrowthRates!BU47-DataGrowthRates!BT47)</f>
        <v>0</v>
      </c>
      <c r="BV47" s="136">
        <f>IF(OR(DataGrowthRates!BU47=0,DataGrowthRates!BV47=0),"",DataGrowthRates!BV47-DataGrowthRates!BU47)</f>
        <v>0</v>
      </c>
      <c r="BW47" s="136">
        <f>IF(OR(DataGrowthRates!BV47=0,DataGrowthRates!BW47=0),"",DataGrowthRates!BW47-DataGrowthRates!BV47)</f>
        <v>-0.47999999999592546</v>
      </c>
      <c r="BX47" s="136">
        <f>IF(OR(DataGrowthRates!BW47=0,DataGrowthRates!BX47=0),"",DataGrowthRates!BX47-DataGrowthRates!BW47)</f>
        <v>0</v>
      </c>
      <c r="BY47" s="136">
        <f>IF(OR(DataGrowthRates!BX47=0,DataGrowthRates!BY47=0),"",DataGrowthRates!BY47-DataGrowthRates!BX47)</f>
        <v>0</v>
      </c>
      <c r="BZ47" s="136">
        <f>IF(OR(DataGrowthRates!BY47=0,DataGrowthRates!BZ47=0),"",DataGrowthRates!BZ47-DataGrowthRates!BY47)</f>
        <v>0</v>
      </c>
      <c r="CA47" s="136">
        <f>IF(OR(DataGrowthRates!BZ47=0,DataGrowthRates!CA47=0),"",DataGrowthRates!CA47-DataGrowthRates!BZ47)</f>
        <v>0</v>
      </c>
      <c r="CB47" s="136">
        <f>IF(OR(DataGrowthRates!CA47=0,DataGrowthRates!CB47=0),"",DataGrowthRates!CB47-DataGrowthRates!CA47)</f>
        <v>-24.549999999995634</v>
      </c>
      <c r="CC47" s="136">
        <f>IF(OR(DataGrowthRates!CB47=0,DataGrowthRates!CC47=0),"",DataGrowthRates!CC47-DataGrowthRates!CB47)</f>
        <v>0</v>
      </c>
      <c r="CD47" s="136">
        <f>IF(OR(DataGrowthRates!CC47=0,DataGrowthRates!CD47=0),"",DataGrowthRates!CD47-DataGrowthRates!CC47)</f>
        <v>0</v>
      </c>
      <c r="CE47" s="136">
        <f>IF(OR(DataGrowthRates!CD47=0,DataGrowthRates!CE47=0),"",DataGrowthRates!CE47-DataGrowthRates!CD47)</f>
        <v>0</v>
      </c>
      <c r="CF47" s="136">
        <f>IF(OR(DataGrowthRates!CE47=0,DataGrowthRates!CF47=0),"",DataGrowthRates!CF47-DataGrowthRates!CE47)</f>
        <v>0</v>
      </c>
      <c r="CG47" s="136">
        <f>IF(OR(DataGrowthRates!CF47=0,DataGrowthRates!CG47=0),"",DataGrowthRates!CG47-DataGrowthRates!CF47)</f>
        <v>0</v>
      </c>
      <c r="CH47" s="136" t="str">
        <f>IF(OR(DataGrowthRates!CG47=0,DataGrowthRates!CH47=0),"",DataGrowthRates!CH47-DataGrowthRates!CG47)</f>
        <v/>
      </c>
    </row>
    <row r="48" spans="1:86" x14ac:dyDescent="0.3">
      <c r="A48" s="64" t="s">
        <v>132</v>
      </c>
      <c r="B48" s="6"/>
      <c r="C48" s="6"/>
      <c r="D48" s="137"/>
      <c r="E48" s="137"/>
      <c r="F48" s="137"/>
      <c r="G48" s="137"/>
      <c r="H48" s="137"/>
      <c r="I48" s="137"/>
      <c r="J48" s="137"/>
      <c r="K48" s="137"/>
      <c r="L48" s="137"/>
      <c r="M48" s="137"/>
      <c r="N48" s="137"/>
      <c r="O48" s="137"/>
      <c r="P48" s="137"/>
      <c r="Q48" s="137"/>
      <c r="R48" s="137"/>
      <c r="S48" s="137"/>
      <c r="T48" s="137"/>
      <c r="U48" s="137"/>
      <c r="V48" s="137"/>
      <c r="W48" s="137"/>
      <c r="X48" s="137"/>
      <c r="Y48" s="137"/>
      <c r="Z48" s="137"/>
      <c r="AA48" s="137"/>
      <c r="AB48" s="137"/>
      <c r="AC48" s="137"/>
      <c r="AD48" s="137"/>
      <c r="AE48" s="137"/>
      <c r="AF48" s="137"/>
      <c r="AG48" s="137"/>
      <c r="AH48" s="137"/>
      <c r="AI48" s="137"/>
      <c r="AJ48" s="137"/>
      <c r="AK48" s="137"/>
      <c r="AL48" s="137"/>
      <c r="AM48" s="137"/>
      <c r="AN48" s="137" t="str">
        <f>IF(OR(DataGrowthRates!AM48=0,DataGrowthRates!AN48=0),"",DataGrowthRates!AN48-DataGrowthRates!AM48)</f>
        <v/>
      </c>
      <c r="AO48" s="137" t="str">
        <f>IF(OR(DataGrowthRates!AN48=0,DataGrowthRates!AO48=0),"",DataGrowthRates!AO48-DataGrowthRates!AN48)</f>
        <v/>
      </c>
      <c r="AP48" s="137" t="str">
        <f>IF(OR(DataGrowthRates!AO48=0,DataGrowthRates!AP48=0),"",DataGrowthRates!AP48-DataGrowthRates!AO48)</f>
        <v/>
      </c>
      <c r="AQ48" s="137">
        <f>IF(OR(DataGrowthRates!AP48=0,DataGrowthRates!AQ48=0),"",DataGrowthRates!AQ48-DataGrowthRates!AP48)</f>
        <v>-117.1062295355805</v>
      </c>
      <c r="AR48" s="137">
        <f>IF(OR(DataGrowthRates!AQ48=0,DataGrowthRates!AR48=0),"",DataGrowthRates!AR48-DataGrowthRates!AQ48)</f>
        <v>212.2291197404993</v>
      </c>
      <c r="AS48" s="137">
        <f>IF(OR(DataGrowthRates!AR48=0,DataGrowthRates!AS48=0),"",DataGrowthRates!AS48-DataGrowthRates!AR48)</f>
        <v>0</v>
      </c>
      <c r="AT48" s="137">
        <f>IF(OR(DataGrowthRates!AS48=0,DataGrowthRates!AT48=0),"",DataGrowthRates!AT48-DataGrowthRates!AS48)</f>
        <v>-6.4847812615043949</v>
      </c>
      <c r="AU48" s="137">
        <f>IF(OR(DataGrowthRates!AT48=0,DataGrowthRates!AU48=0),"",DataGrowthRates!AU48-DataGrowthRates!AT48)</f>
        <v>-31.503179854465998</v>
      </c>
      <c r="AV48" s="137">
        <f>IF(OR(DataGrowthRates!AU48=0,DataGrowthRates!AV48=0),"",DataGrowthRates!AV48-DataGrowthRates!AU48)</f>
        <v>0</v>
      </c>
      <c r="AW48" s="137">
        <f>IF(OR(DataGrowthRates!AV48=0,DataGrowthRates!AW48=0),"",DataGrowthRates!AW48-DataGrowthRates!AV48)</f>
        <v>0</v>
      </c>
      <c r="AX48" s="137">
        <f>IF(OR(DataGrowthRates!AW48=0,DataGrowthRates!AX48=0),"",DataGrowthRates!AX48-DataGrowthRates!AW48)</f>
        <v>0</v>
      </c>
      <c r="AY48" s="137">
        <f>IF(OR(DataGrowthRates!AX48=0,DataGrowthRates!AY48=0),"",DataGrowthRates!AY48-DataGrowthRates!AX48)</f>
        <v>39.880074758926639</v>
      </c>
      <c r="AZ48" s="137">
        <f>IF(OR(DataGrowthRates!AY48=0,DataGrowthRates!AZ48=0),"",DataGrowthRates!AZ48-DataGrowthRates!AY48)</f>
        <v>104.53706171218073</v>
      </c>
      <c r="BA48" s="137">
        <f>IF(OR(DataGrowthRates!AZ48=0,DataGrowthRates!BA48=0),"",DataGrowthRates!BA48-DataGrowthRates!AZ48)</f>
        <v>0</v>
      </c>
      <c r="BB48" s="137">
        <f>IF(OR(DataGrowthRates!BA48=0,DataGrowthRates!BB48=0),"",DataGrowthRates!BB48-DataGrowthRates!BA48)</f>
        <v>0</v>
      </c>
      <c r="BC48" s="137">
        <f>IF(OR(DataGrowthRates!BB48=0,DataGrowthRates!BC48=0),"",DataGrowthRates!BC48-DataGrowthRates!BB48)</f>
        <v>0</v>
      </c>
      <c r="BD48" s="137">
        <f>IF(OR(DataGrowthRates!BC48=0,DataGrowthRates!BD48=0),"",DataGrowthRates!BD48-DataGrowthRates!BC48)</f>
        <v>0</v>
      </c>
      <c r="BE48" s="137">
        <f>IF(OR(DataGrowthRates!BD48=0,DataGrowthRates!BE48=0),"",DataGrowthRates!BE48-DataGrowthRates!BD48)</f>
        <v>0</v>
      </c>
      <c r="BF48" s="137">
        <f>IF(OR(DataGrowthRates!BE48=0,DataGrowthRates!BF48=0),"",DataGrowthRates!BF48-DataGrowthRates!BE48)</f>
        <v>0</v>
      </c>
      <c r="BG48" s="137">
        <f>IF(OR(DataGrowthRates!BF48=0,DataGrowthRates!BG48=0),"",DataGrowthRates!BG48-DataGrowthRates!BF48)</f>
        <v>0</v>
      </c>
      <c r="BH48" s="137">
        <f>IF(OR(DataGrowthRates!BG48=0,DataGrowthRates!BH48=0),"",DataGrowthRates!BH48-DataGrowthRates!BG48)</f>
        <v>0</v>
      </c>
      <c r="BI48" s="137">
        <f>IF(OR(DataGrowthRates!BH48=0,DataGrowthRates!BI48=0),"",DataGrowthRates!BI48-DataGrowthRates!BH48)</f>
        <v>0</v>
      </c>
      <c r="BJ48" s="137">
        <f>IF(OR(DataGrowthRates!BI48=0,DataGrowthRates!BJ48=0),"",DataGrowthRates!BJ48-DataGrowthRates!BI48)</f>
        <v>0</v>
      </c>
      <c r="BK48" s="137">
        <f>IF(OR(DataGrowthRates!BJ48=0,DataGrowthRates!BK48=0),"",DataGrowthRates!BK48-DataGrowthRates!BJ48)</f>
        <v>0</v>
      </c>
      <c r="BL48" s="137">
        <f>IF(OR(DataGrowthRates!BK48=0,DataGrowthRates!BL48=0),"",DataGrowthRates!BL48-DataGrowthRates!BK48)</f>
        <v>0</v>
      </c>
      <c r="BM48" s="137">
        <f>IF(OR(DataGrowthRates!BL48=0,DataGrowthRates!BM48=0),"",DataGrowthRates!BM48-DataGrowthRates!BL48)</f>
        <v>0</v>
      </c>
      <c r="BN48" s="137">
        <f>IF(OR(DataGrowthRates!BM48=0,DataGrowthRates!BN48=0),"",DataGrowthRates!BN48-DataGrowthRates!BM48)</f>
        <v>3.9668534300290048E-3</v>
      </c>
      <c r="BO48" s="137">
        <f>IF(OR(DataGrowthRates!BN48=0,DataGrowthRates!BO48=0),"",DataGrowthRates!BO48-DataGrowthRates!BN48)</f>
        <v>-54.970000000001164</v>
      </c>
      <c r="BP48" s="137">
        <f>IF(OR(DataGrowthRates!BO48=0,DataGrowthRates!BP48=0),"",DataGrowthRates!BP48-DataGrowthRates!BO48)</f>
        <v>-83.669999999998254</v>
      </c>
      <c r="BQ48" s="137">
        <f>IF(OR(DataGrowthRates!BP48=0,DataGrowthRates!BQ48=0),"",DataGrowthRates!BQ48-DataGrowthRates!BP48)</f>
        <v>0</v>
      </c>
      <c r="BR48" s="137">
        <f>IF(OR(DataGrowthRates!BQ48=0,DataGrowthRates!BR48=0),"",DataGrowthRates!BR48-DataGrowthRates!BQ48)</f>
        <v>0</v>
      </c>
      <c r="BS48" s="137">
        <f>IF(OR(DataGrowthRates!BR48=0,DataGrowthRates!BS48=0),"",DataGrowthRates!BS48-DataGrowthRates!BR48)</f>
        <v>0</v>
      </c>
      <c r="BT48" s="137">
        <f>IF(OR(DataGrowthRates!BS48=0,DataGrowthRates!BT48=0),"",DataGrowthRates!BT48-DataGrowthRates!BS48)</f>
        <v>0</v>
      </c>
      <c r="BU48" s="137">
        <f>IF(OR(DataGrowthRates!BT48=0,DataGrowthRates!BU48=0),"",DataGrowthRates!BU48-DataGrowthRates!BT48)</f>
        <v>0</v>
      </c>
      <c r="BV48" s="137">
        <f>IF(OR(DataGrowthRates!BU48=0,DataGrowthRates!BV48=0),"",DataGrowthRates!BV48-DataGrowthRates!BU48)</f>
        <v>0</v>
      </c>
      <c r="BW48" s="137">
        <f>IF(OR(DataGrowthRates!BV48=0,DataGrowthRates!BW48=0),"",DataGrowthRates!BW48-DataGrowthRates!BV48)</f>
        <v>-5.1900000000023283</v>
      </c>
      <c r="BX48" s="137">
        <f>IF(OR(DataGrowthRates!BW48=0,DataGrowthRates!BX48=0),"",DataGrowthRates!BX48-DataGrowthRates!BW48)</f>
        <v>0</v>
      </c>
      <c r="BY48" s="137">
        <f>IF(OR(DataGrowthRates!BX48=0,DataGrowthRates!BY48=0),"",DataGrowthRates!BY48-DataGrowthRates!BX48)</f>
        <v>0</v>
      </c>
      <c r="BZ48" s="137">
        <f>IF(OR(DataGrowthRates!BY48=0,DataGrowthRates!BZ48=0),"",DataGrowthRates!BZ48-DataGrowthRates!BY48)</f>
        <v>0</v>
      </c>
      <c r="CA48" s="137">
        <f>IF(OR(DataGrowthRates!BZ48=0,DataGrowthRates!CA48=0),"",DataGrowthRates!CA48-DataGrowthRates!BZ48)</f>
        <v>0</v>
      </c>
      <c r="CB48" s="137">
        <f>IF(OR(DataGrowthRates!CA48=0,DataGrowthRates!CB48=0),"",DataGrowthRates!CB48-DataGrowthRates!CA48)</f>
        <v>155.78000000000611</v>
      </c>
      <c r="CC48" s="137">
        <f>IF(OR(DataGrowthRates!CB48=0,DataGrowthRates!CC48=0),"",DataGrowthRates!CC48-DataGrowthRates!CB48)</f>
        <v>0</v>
      </c>
      <c r="CD48" s="137">
        <f>IF(OR(DataGrowthRates!CC48=0,DataGrowthRates!CD48=0),"",DataGrowthRates!CD48-DataGrowthRates!CC48)</f>
        <v>0</v>
      </c>
      <c r="CE48" s="137">
        <f>IF(OR(DataGrowthRates!CD48=0,DataGrowthRates!CE48=0),"",DataGrowthRates!CE48-DataGrowthRates!CD48)</f>
        <v>0</v>
      </c>
      <c r="CF48" s="137">
        <f>IF(OR(DataGrowthRates!CE48=0,DataGrowthRates!CF48=0),"",DataGrowthRates!CF48-DataGrowthRates!CE48)</f>
        <v>0</v>
      </c>
      <c r="CG48" s="137">
        <f>IF(OR(DataGrowthRates!CF48=0,DataGrowthRates!CG48=0),"",DataGrowthRates!CG48-DataGrowthRates!CF48)</f>
        <v>0</v>
      </c>
      <c r="CH48" s="137" t="str">
        <f>IF(OR(DataGrowthRates!CG48=0,DataGrowthRates!CH48=0),"",DataGrowthRates!CH48-DataGrowthRates!CG48)</f>
        <v/>
      </c>
    </row>
    <row r="49" spans="1:86" x14ac:dyDescent="0.3">
      <c r="A49" s="65" t="s">
        <v>133</v>
      </c>
      <c r="B49" s="91"/>
      <c r="C49" s="91"/>
      <c r="D49" s="135"/>
      <c r="E49" s="135"/>
      <c r="F49" s="135"/>
      <c r="G49" s="135"/>
      <c r="H49" s="135"/>
      <c r="I49" s="135"/>
      <c r="J49" s="135"/>
      <c r="K49" s="135"/>
      <c r="L49" s="135"/>
      <c r="M49" s="135"/>
      <c r="N49" s="135"/>
      <c r="O49" s="135"/>
      <c r="P49" s="135"/>
      <c r="Q49" s="135"/>
      <c r="R49" s="135"/>
      <c r="S49" s="135"/>
      <c r="T49" s="135"/>
      <c r="U49" s="135"/>
      <c r="V49" s="135"/>
      <c r="W49" s="135"/>
      <c r="X49" s="135"/>
      <c r="Y49" s="135"/>
      <c r="Z49" s="135"/>
      <c r="AA49" s="135"/>
      <c r="AB49" s="135"/>
      <c r="AC49" s="135"/>
      <c r="AD49" s="135"/>
      <c r="AE49" s="135"/>
      <c r="AF49" s="135"/>
      <c r="AG49" s="135"/>
      <c r="AH49" s="135"/>
      <c r="AI49" s="135"/>
      <c r="AJ49" s="135"/>
      <c r="AK49" s="135"/>
      <c r="AL49" s="135"/>
      <c r="AM49" s="135"/>
      <c r="AN49" s="135" t="str">
        <f>IF(OR(DataGrowthRates!AM49=0,DataGrowthRates!AN49=0),"",DataGrowthRates!AN49-DataGrowthRates!AM49)</f>
        <v/>
      </c>
      <c r="AO49" s="135" t="str">
        <f>IF(OR(DataGrowthRates!AN49=0,DataGrowthRates!AO49=0),"",DataGrowthRates!AO49-DataGrowthRates!AN49)</f>
        <v/>
      </c>
      <c r="AP49" s="136" t="str">
        <f>IF(OR(DataGrowthRates!AO49=0,DataGrowthRates!AP49=0),"",DataGrowthRates!AP49-DataGrowthRates!AO49)</f>
        <v/>
      </c>
      <c r="AQ49" s="136" t="str">
        <f>IF(OR(DataGrowthRates!AP49=0,DataGrowthRates!AQ49=0),"",DataGrowthRates!AQ49-DataGrowthRates!AP49)</f>
        <v/>
      </c>
      <c r="AR49" s="136">
        <f>IF(OR(DataGrowthRates!AQ49=0,DataGrowthRates!AR49=0),"",DataGrowthRates!AR49-DataGrowthRates!AQ49)</f>
        <v>-193.14084295894281</v>
      </c>
      <c r="AS49" s="136">
        <f>IF(OR(DataGrowthRates!AR49=0,DataGrowthRates!AS49=0),"",DataGrowthRates!AS49-DataGrowthRates!AR49)</f>
        <v>414.153443148316</v>
      </c>
      <c r="AT49" s="136">
        <f>IF(OR(DataGrowthRates!AS49=0,DataGrowthRates!AT49=0),"",DataGrowthRates!AT49-DataGrowthRates!AS49)</f>
        <v>0.21407820689637447</v>
      </c>
      <c r="AU49" s="136">
        <f>IF(OR(DataGrowthRates!AT49=0,DataGrowthRates!AU49=0),"",DataGrowthRates!AU49-DataGrowthRates!AT49)</f>
        <v>251.30008392932359</v>
      </c>
      <c r="AV49" s="136">
        <f>IF(OR(DataGrowthRates!AU49=0,DataGrowthRates!AV49=0),"",DataGrowthRates!AV49-DataGrowthRates!AU49)</f>
        <v>0</v>
      </c>
      <c r="AW49" s="136">
        <f>IF(OR(DataGrowthRates!AV49=0,DataGrowthRates!AW49=0),"",DataGrowthRates!AW49-DataGrowthRates!AV49)</f>
        <v>0</v>
      </c>
      <c r="AX49" s="136">
        <f>IF(OR(DataGrowthRates!AW49=0,DataGrowthRates!AX49=0),"",DataGrowthRates!AX49-DataGrowthRates!AW49)</f>
        <v>-37.792804394921404</v>
      </c>
      <c r="AY49" s="136">
        <f>IF(OR(DataGrowthRates!AX49=0,DataGrowthRates!AY49=0),"",DataGrowthRates!AY49-DataGrowthRates!AX49)</f>
        <v>41.33080602363043</v>
      </c>
      <c r="AZ49" s="136">
        <f>IF(OR(DataGrowthRates!AY49=0,DataGrowthRates!AZ49=0),"",DataGrowthRates!AZ49-DataGrowthRates!AY49)</f>
        <v>0</v>
      </c>
      <c r="BA49" s="136">
        <f>IF(OR(DataGrowthRates!AZ49=0,DataGrowthRates!BA49=0),"",DataGrowthRates!BA49-DataGrowthRates!AZ49)</f>
        <v>0</v>
      </c>
      <c r="BB49" s="136">
        <f>IF(OR(DataGrowthRates!BA49=0,DataGrowthRates!BB49=0),"",DataGrowthRates!BB49-DataGrowthRates!BA49)</f>
        <v>0</v>
      </c>
      <c r="BC49" s="136">
        <f>IF(OR(DataGrowthRates!BB49=0,DataGrowthRates!BC49=0),"",DataGrowthRates!BC49-DataGrowthRates!BB49)</f>
        <v>363.93752061734267</v>
      </c>
      <c r="BD49" s="136">
        <f>IF(OR(DataGrowthRates!BC49=0,DataGrowthRates!BD49=0),"",DataGrowthRates!BD49-DataGrowthRates!BC49)</f>
        <v>0</v>
      </c>
      <c r="BE49" s="136">
        <f>IF(OR(DataGrowthRates!BD49=0,DataGrowthRates!BE49=0),"",DataGrowthRates!BE49-DataGrowthRates!BD49)</f>
        <v>0</v>
      </c>
      <c r="BF49" s="136">
        <f>IF(OR(DataGrowthRates!BE49=0,DataGrowthRates!BF49=0),"",DataGrowthRates!BF49-DataGrowthRates!BE49)</f>
        <v>0</v>
      </c>
      <c r="BG49" s="136">
        <f>IF(OR(DataGrowthRates!BF49=0,DataGrowthRates!BG49=0),"",DataGrowthRates!BG49-DataGrowthRates!BF49)</f>
        <v>11.699514503561659</v>
      </c>
      <c r="BH49" s="136">
        <f>IF(OR(DataGrowthRates!BG49=0,DataGrowthRates!BH49=0),"",DataGrowthRates!BH49-DataGrowthRates!BG49)</f>
        <v>0</v>
      </c>
      <c r="BI49" s="136">
        <f>IF(OR(DataGrowthRates!BH49=0,DataGrowthRates!BI49=0),"",DataGrowthRates!BI49-DataGrowthRates!BH49)</f>
        <v>0</v>
      </c>
      <c r="BJ49" s="136">
        <f>IF(OR(DataGrowthRates!BI49=0,DataGrowthRates!BJ49=0),"",DataGrowthRates!BJ49-DataGrowthRates!BI49)</f>
        <v>0</v>
      </c>
      <c r="BK49" s="136">
        <f>IF(OR(DataGrowthRates!BJ49=0,DataGrowthRates!BK49=0),"",DataGrowthRates!BK49-DataGrowthRates!BJ49)</f>
        <v>0</v>
      </c>
      <c r="BL49" s="136">
        <f>IF(OR(DataGrowthRates!BK49=0,DataGrowthRates!BL49=0),"",DataGrowthRates!BL49-DataGrowthRates!BK49)</f>
        <v>0</v>
      </c>
      <c r="BM49" s="136">
        <f>IF(OR(DataGrowthRates!BL49=0,DataGrowthRates!BM49=0),"",DataGrowthRates!BM49-DataGrowthRates!BL49)</f>
        <v>0</v>
      </c>
      <c r="BN49" s="136">
        <f>IF(OR(DataGrowthRates!BM49=0,DataGrowthRates!BN49=0),"",DataGrowthRates!BN49-DataGrowthRates!BM49)</f>
        <v>5.4390527802752331E-3</v>
      </c>
      <c r="BO49" s="136">
        <f>IF(OR(DataGrowthRates!BN49=0,DataGrowthRates!BO49=0),"",DataGrowthRates!BO49-DataGrowthRates!BN49)</f>
        <v>-508.33999999999651</v>
      </c>
      <c r="BP49" s="136">
        <f>IF(OR(DataGrowthRates!BO49=0,DataGrowthRates!BP49=0),"",DataGrowthRates!BP49-DataGrowthRates!BO49)</f>
        <v>-138.05999999999767</v>
      </c>
      <c r="BQ49" s="136">
        <f>IF(OR(DataGrowthRates!BP49=0,DataGrowthRates!BQ49=0),"",DataGrowthRates!BQ49-DataGrowthRates!BP49)</f>
        <v>0</v>
      </c>
      <c r="BR49" s="136">
        <f>IF(OR(DataGrowthRates!BQ49=0,DataGrowthRates!BR49=0),"",DataGrowthRates!BR49-DataGrowthRates!BQ49)</f>
        <v>0</v>
      </c>
      <c r="BS49" s="136">
        <f>IF(OR(DataGrowthRates!BR49=0,DataGrowthRates!BS49=0),"",DataGrowthRates!BS49-DataGrowthRates!BR49)</f>
        <v>0</v>
      </c>
      <c r="BT49" s="136">
        <f>IF(OR(DataGrowthRates!BS49=0,DataGrowthRates!BT49=0),"",DataGrowthRates!BT49-DataGrowthRates!BS49)</f>
        <v>0</v>
      </c>
      <c r="BU49" s="136">
        <f>IF(OR(DataGrowthRates!BT49=0,DataGrowthRates!BU49=0),"",DataGrowthRates!BU49-DataGrowthRates!BT49)</f>
        <v>0</v>
      </c>
      <c r="BV49" s="136">
        <f>IF(OR(DataGrowthRates!BU49=0,DataGrowthRates!BV49=0),"",DataGrowthRates!BV49-DataGrowthRates!BU49)</f>
        <v>0</v>
      </c>
      <c r="BW49" s="136">
        <f>IF(OR(DataGrowthRates!BV49=0,DataGrowthRates!BW49=0),"",DataGrowthRates!BW49-DataGrowthRates!BV49)</f>
        <v>-6.8700000000026193</v>
      </c>
      <c r="BX49" s="136">
        <f>IF(OR(DataGrowthRates!BW49=0,DataGrowthRates!BX49=0),"",DataGrowthRates!BX49-DataGrowthRates!BW49)</f>
        <v>0</v>
      </c>
      <c r="BY49" s="136">
        <f>IF(OR(DataGrowthRates!BX49=0,DataGrowthRates!BY49=0),"",DataGrowthRates!BY49-DataGrowthRates!BX49)</f>
        <v>0</v>
      </c>
      <c r="BZ49" s="136">
        <f>IF(OR(DataGrowthRates!BY49=0,DataGrowthRates!BZ49=0),"",DataGrowthRates!BZ49-DataGrowthRates!BY49)</f>
        <v>0</v>
      </c>
      <c r="CA49" s="136">
        <f>IF(OR(DataGrowthRates!BZ49=0,DataGrowthRates!CA49=0),"",DataGrowthRates!CA49-DataGrowthRates!BZ49)</f>
        <v>0</v>
      </c>
      <c r="CB49" s="136">
        <f>IF(OR(DataGrowthRates!CA49=0,DataGrowthRates!CB49=0),"",DataGrowthRates!CB49-DataGrowthRates!CA49)</f>
        <v>-91.639999999999418</v>
      </c>
      <c r="CC49" s="136">
        <f>IF(OR(DataGrowthRates!CB49=0,DataGrowthRates!CC49=0),"",DataGrowthRates!CC49-DataGrowthRates!CB49)</f>
        <v>0</v>
      </c>
      <c r="CD49" s="136">
        <f>IF(OR(DataGrowthRates!CC49=0,DataGrowthRates!CD49=0),"",DataGrowthRates!CD49-DataGrowthRates!CC49)</f>
        <v>0</v>
      </c>
      <c r="CE49" s="136">
        <f>IF(OR(DataGrowthRates!CD49=0,DataGrowthRates!CE49=0),"",DataGrowthRates!CE49-DataGrowthRates!CD49)</f>
        <v>0</v>
      </c>
      <c r="CF49" s="136">
        <f>IF(OR(DataGrowthRates!CE49=0,DataGrowthRates!CF49=0),"",DataGrowthRates!CF49-DataGrowthRates!CE49)</f>
        <v>0</v>
      </c>
      <c r="CG49" s="136">
        <f>IF(OR(DataGrowthRates!CF49=0,DataGrowthRates!CG49=0),"",DataGrowthRates!CG49-DataGrowthRates!CF49)</f>
        <v>0</v>
      </c>
      <c r="CH49" s="136" t="str">
        <f>IF(OR(DataGrowthRates!CG49=0,DataGrowthRates!CH49=0),"",DataGrowthRates!CH49-DataGrowthRates!CG49)</f>
        <v/>
      </c>
    </row>
    <row r="50" spans="1:86" x14ac:dyDescent="0.3">
      <c r="A50" s="4" t="s">
        <v>134</v>
      </c>
      <c r="D50" s="136"/>
      <c r="E50" s="136"/>
      <c r="F50" s="136"/>
      <c r="G50" s="136"/>
      <c r="H50" s="136"/>
      <c r="I50" s="136"/>
      <c r="J50" s="136"/>
      <c r="K50" s="136"/>
      <c r="L50" s="136"/>
      <c r="M50" s="136"/>
      <c r="N50" s="136"/>
      <c r="O50" s="136"/>
      <c r="P50" s="136"/>
      <c r="Q50" s="136"/>
      <c r="R50" s="136"/>
      <c r="S50" s="136"/>
      <c r="T50" s="136"/>
      <c r="U50" s="136"/>
      <c r="V50" s="136"/>
      <c r="W50" s="136"/>
      <c r="X50" s="136"/>
      <c r="Y50" s="136"/>
      <c r="Z50" s="136"/>
      <c r="AA50" s="136"/>
      <c r="AB50" s="136"/>
      <c r="AC50" s="136"/>
      <c r="AD50" s="136"/>
      <c r="AE50" s="136"/>
      <c r="AF50" s="136"/>
      <c r="AG50" s="136"/>
      <c r="AH50" s="136"/>
      <c r="AI50" s="136"/>
      <c r="AJ50" s="136"/>
      <c r="AK50" s="136"/>
      <c r="AL50" s="136"/>
      <c r="AM50" s="136"/>
      <c r="AN50" s="136" t="str">
        <f>IF(OR(DataGrowthRates!AM50=0,DataGrowthRates!AN50=0),"",DataGrowthRates!AN50-DataGrowthRates!AM50)</f>
        <v/>
      </c>
      <c r="AO50" s="136" t="str">
        <f>IF(OR(DataGrowthRates!AN50=0,DataGrowthRates!AO50=0),"",DataGrowthRates!AO50-DataGrowthRates!AN50)</f>
        <v/>
      </c>
      <c r="AP50" s="136" t="str">
        <f>IF(OR(DataGrowthRates!AO50=0,DataGrowthRates!AP50=0),"",DataGrowthRates!AP50-DataGrowthRates!AO50)</f>
        <v/>
      </c>
      <c r="AQ50" s="136" t="str">
        <f>IF(OR(DataGrowthRates!AP50=0,DataGrowthRates!AQ50=0),"",DataGrowthRates!AQ50-DataGrowthRates!AP50)</f>
        <v/>
      </c>
      <c r="AR50" s="136" t="str">
        <f>IF(OR(DataGrowthRates!AQ50=0,DataGrowthRates!AR50=0),"",DataGrowthRates!AR50-DataGrowthRates!AQ50)</f>
        <v/>
      </c>
      <c r="AS50" s="136">
        <f>IF(OR(DataGrowthRates!AR50=0,DataGrowthRates!AS50=0),"",DataGrowthRates!AS50-DataGrowthRates!AR50)</f>
        <v>120.94176935965515</v>
      </c>
      <c r="AT50" s="136">
        <f>IF(OR(DataGrowthRates!AS50=0,DataGrowthRates!AT50=0),"",DataGrowthRates!AT50-DataGrowthRates!AS50)</f>
        <v>40.165322260101675</v>
      </c>
      <c r="AU50" s="136">
        <f>IF(OR(DataGrowthRates!AT50=0,DataGrowthRates!AU50=0),"",DataGrowthRates!AU50-DataGrowthRates!AT50)</f>
        <v>-147.30953896490973</v>
      </c>
      <c r="AV50" s="136">
        <f>IF(OR(DataGrowthRates!AU50=0,DataGrowthRates!AV50=0),"",DataGrowthRates!AV50-DataGrowthRates!AU50)</f>
        <v>0</v>
      </c>
      <c r="AW50" s="136">
        <f>IF(OR(DataGrowthRates!AV50=0,DataGrowthRates!AW50=0),"",DataGrowthRates!AW50-DataGrowthRates!AV50)</f>
        <v>0</v>
      </c>
      <c r="AX50" s="136">
        <f>IF(OR(DataGrowthRates!AW50=0,DataGrowthRates!AX50=0),"",DataGrowthRates!AX50-DataGrowthRates!AW50)</f>
        <v>27.103155480683199</v>
      </c>
      <c r="AY50" s="136">
        <f>IF(OR(DataGrowthRates!AX50=0,DataGrowthRates!AY50=0),"",DataGrowthRates!AY50-DataGrowthRates!AX50)</f>
        <v>99.584656098086271</v>
      </c>
      <c r="AZ50" s="136">
        <f>IF(OR(DataGrowthRates!AY50=0,DataGrowthRates!AZ50=0),"",DataGrowthRates!AZ50-DataGrowthRates!AY50)</f>
        <v>0</v>
      </c>
      <c r="BA50" s="136">
        <f>IF(OR(DataGrowthRates!AZ50=0,DataGrowthRates!BA50=0),"",DataGrowthRates!BA50-DataGrowthRates!AZ50)</f>
        <v>0</v>
      </c>
      <c r="BB50" s="136">
        <f>IF(OR(DataGrowthRates!BA50=0,DataGrowthRates!BB50=0),"",DataGrowthRates!BB50-DataGrowthRates!BA50)</f>
        <v>0</v>
      </c>
      <c r="BC50" s="136">
        <f>IF(OR(DataGrowthRates!BB50=0,DataGrowthRates!BC50=0),"",DataGrowthRates!BC50-DataGrowthRates!BB50)</f>
        <v>150.82034588505485</v>
      </c>
      <c r="BD50" s="136">
        <f>IF(OR(DataGrowthRates!BC50=0,DataGrowthRates!BD50=0),"",DataGrowthRates!BD50-DataGrowthRates!BC50)</f>
        <v>0</v>
      </c>
      <c r="BE50" s="136">
        <f>IF(OR(DataGrowthRates!BD50=0,DataGrowthRates!BE50=0),"",DataGrowthRates!BE50-DataGrowthRates!BD50)</f>
        <v>0</v>
      </c>
      <c r="BF50" s="136">
        <f>IF(OR(DataGrowthRates!BE50=0,DataGrowthRates!BF50=0),"",DataGrowthRates!BF50-DataGrowthRates!BE50)</f>
        <v>0</v>
      </c>
      <c r="BG50" s="136">
        <f>IF(OR(DataGrowthRates!BF50=0,DataGrowthRates!BG50=0),"",DataGrowthRates!BG50-DataGrowthRates!BF50)</f>
        <v>-21.838500758516602</v>
      </c>
      <c r="BH50" s="136">
        <f>IF(OR(DataGrowthRates!BG50=0,DataGrowthRates!BH50=0),"",DataGrowthRates!BH50-DataGrowthRates!BG50)</f>
        <v>0</v>
      </c>
      <c r="BI50" s="136">
        <f>IF(OR(DataGrowthRates!BH50=0,DataGrowthRates!BI50=0),"",DataGrowthRates!BI50-DataGrowthRates!BH50)</f>
        <v>0</v>
      </c>
      <c r="BJ50" s="136">
        <f>IF(OR(DataGrowthRates!BI50=0,DataGrowthRates!BJ50=0),"",DataGrowthRates!BJ50-DataGrowthRates!BI50)</f>
        <v>0</v>
      </c>
      <c r="BK50" s="136">
        <f>IF(OR(DataGrowthRates!BJ50=0,DataGrowthRates!BK50=0),"",DataGrowthRates!BK50-DataGrowthRates!BJ50)</f>
        <v>0</v>
      </c>
      <c r="BL50" s="136">
        <f>IF(OR(DataGrowthRates!BK50=0,DataGrowthRates!BL50=0),"",DataGrowthRates!BL50-DataGrowthRates!BK50)</f>
        <v>0</v>
      </c>
      <c r="BM50" s="136">
        <f>IF(OR(DataGrowthRates!BL50=0,DataGrowthRates!BM50=0),"",DataGrowthRates!BM50-DataGrowthRates!BL50)</f>
        <v>0</v>
      </c>
      <c r="BN50" s="136">
        <f>IF(OR(DataGrowthRates!BM50=0,DataGrowthRates!BN50=0),"",DataGrowthRates!BN50-DataGrowthRates!BM50)</f>
        <v>3.5133122582919896E-3</v>
      </c>
      <c r="BO50" s="136">
        <f>IF(OR(DataGrowthRates!BN50=0,DataGrowthRates!BO50=0),"",DataGrowthRates!BO50-DataGrowthRates!BN50)</f>
        <v>-193.90000000000146</v>
      </c>
      <c r="BP50" s="136">
        <f>IF(OR(DataGrowthRates!BO50=0,DataGrowthRates!BP50=0),"",DataGrowthRates!BP50-DataGrowthRates!BO50)</f>
        <v>-52.610000000000582</v>
      </c>
      <c r="BQ50" s="136">
        <f>IF(OR(DataGrowthRates!BP50=0,DataGrowthRates!BQ50=0),"",DataGrowthRates!BQ50-DataGrowthRates!BP50)</f>
        <v>0</v>
      </c>
      <c r="BR50" s="136">
        <f>IF(OR(DataGrowthRates!BQ50=0,DataGrowthRates!BR50=0),"",DataGrowthRates!BR50-DataGrowthRates!BQ50)</f>
        <v>0</v>
      </c>
      <c r="BS50" s="136">
        <f>IF(OR(DataGrowthRates!BR50=0,DataGrowthRates!BS50=0),"",DataGrowthRates!BS50-DataGrowthRates!BR50)</f>
        <v>0</v>
      </c>
      <c r="BT50" s="136">
        <f>IF(OR(DataGrowthRates!BS50=0,DataGrowthRates!BT50=0),"",DataGrowthRates!BT50-DataGrowthRates!BS50)</f>
        <v>0</v>
      </c>
      <c r="BU50" s="136">
        <f>IF(OR(DataGrowthRates!BT50=0,DataGrowthRates!BU50=0),"",DataGrowthRates!BU50-DataGrowthRates!BT50)</f>
        <v>0</v>
      </c>
      <c r="BV50" s="136">
        <f>IF(OR(DataGrowthRates!BU50=0,DataGrowthRates!BV50=0),"",DataGrowthRates!BV50-DataGrowthRates!BU50)</f>
        <v>0</v>
      </c>
      <c r="BW50" s="136">
        <f>IF(OR(DataGrowthRates!BV50=0,DataGrowthRates!BW50=0),"",DataGrowthRates!BW50-DataGrowthRates!BV50)</f>
        <v>-1.7599999999947613</v>
      </c>
      <c r="BX50" s="136">
        <f>IF(OR(DataGrowthRates!BW50=0,DataGrowthRates!BX50=0),"",DataGrowthRates!BX50-DataGrowthRates!BW50)</f>
        <v>0</v>
      </c>
      <c r="BY50" s="136">
        <f>IF(OR(DataGrowthRates!BX50=0,DataGrowthRates!BY50=0),"",DataGrowthRates!BY50-DataGrowthRates!BX50)</f>
        <v>0</v>
      </c>
      <c r="BZ50" s="136">
        <f>IF(OR(DataGrowthRates!BY50=0,DataGrowthRates!BZ50=0),"",DataGrowthRates!BZ50-DataGrowthRates!BY50)</f>
        <v>0</v>
      </c>
      <c r="CA50" s="136">
        <f>IF(OR(DataGrowthRates!BZ50=0,DataGrowthRates!CA50=0),"",DataGrowthRates!CA50-DataGrowthRates!BZ50)</f>
        <v>0</v>
      </c>
      <c r="CB50" s="136">
        <f>IF(OR(DataGrowthRates!CA50=0,DataGrowthRates!CB50=0),"",DataGrowthRates!CB50-DataGrowthRates!CA50)</f>
        <v>605.47999999999593</v>
      </c>
      <c r="CC50" s="136">
        <f>IF(OR(DataGrowthRates!CB50=0,DataGrowthRates!CC50=0),"",DataGrowthRates!CC50-DataGrowthRates!CB50)</f>
        <v>0</v>
      </c>
      <c r="CD50" s="136">
        <f>IF(OR(DataGrowthRates!CC50=0,DataGrowthRates!CD50=0),"",DataGrowthRates!CD50-DataGrowthRates!CC50)</f>
        <v>0</v>
      </c>
      <c r="CE50" s="136">
        <f>IF(OR(DataGrowthRates!CD50=0,DataGrowthRates!CE50=0),"",DataGrowthRates!CE50-DataGrowthRates!CD50)</f>
        <v>0</v>
      </c>
      <c r="CF50" s="136">
        <f>IF(OR(DataGrowthRates!CE50=0,DataGrowthRates!CF50=0),"",DataGrowthRates!CF50-DataGrowthRates!CE50)</f>
        <v>0</v>
      </c>
      <c r="CG50" s="136">
        <f>IF(OR(DataGrowthRates!CF50=0,DataGrowthRates!CG50=0),"",DataGrowthRates!CG50-DataGrowthRates!CF50)</f>
        <v>0</v>
      </c>
      <c r="CH50" s="136" t="str">
        <f>IF(OR(DataGrowthRates!CG50=0,DataGrowthRates!CH50=0),"",DataGrowthRates!CH50-DataGrowthRates!CG50)</f>
        <v/>
      </c>
    </row>
    <row r="51" spans="1:86" x14ac:dyDescent="0.3">
      <c r="A51" s="4" t="s">
        <v>135</v>
      </c>
      <c r="D51" s="136"/>
      <c r="E51" s="136"/>
      <c r="F51" s="136"/>
      <c r="G51" s="136"/>
      <c r="H51" s="136"/>
      <c r="I51" s="136"/>
      <c r="J51" s="136"/>
      <c r="K51" s="136"/>
      <c r="L51" s="136"/>
      <c r="M51" s="136"/>
      <c r="N51" s="136"/>
      <c r="O51" s="136"/>
      <c r="P51" s="136"/>
      <c r="Q51" s="136"/>
      <c r="R51" s="136"/>
      <c r="S51" s="136"/>
      <c r="T51" s="136"/>
      <c r="U51" s="136"/>
      <c r="V51" s="136"/>
      <c r="W51" s="136"/>
      <c r="X51" s="136"/>
      <c r="Y51" s="136"/>
      <c r="Z51" s="136"/>
      <c r="AA51" s="136"/>
      <c r="AB51" s="136"/>
      <c r="AC51" s="136"/>
      <c r="AD51" s="136"/>
      <c r="AE51" s="136"/>
      <c r="AF51" s="136"/>
      <c r="AG51" s="136"/>
      <c r="AH51" s="136"/>
      <c r="AI51" s="136"/>
      <c r="AJ51" s="136"/>
      <c r="AK51" s="136"/>
      <c r="AL51" s="136"/>
      <c r="AM51" s="136"/>
      <c r="AN51" s="136" t="str">
        <f>IF(OR(DataGrowthRates!AM51=0,DataGrowthRates!AN51=0),"",DataGrowthRates!AN51-DataGrowthRates!AM51)</f>
        <v/>
      </c>
      <c r="AO51" s="136" t="str">
        <f>IF(OR(DataGrowthRates!AN51=0,DataGrowthRates!AO51=0),"",DataGrowthRates!AO51-DataGrowthRates!AN51)</f>
        <v/>
      </c>
      <c r="AP51" s="136" t="str">
        <f>IF(OR(DataGrowthRates!AO51=0,DataGrowthRates!AP51=0),"",DataGrowthRates!AP51-DataGrowthRates!AO51)</f>
        <v/>
      </c>
      <c r="AQ51" s="136" t="str">
        <f>IF(OR(DataGrowthRates!AP51=0,DataGrowthRates!AQ51=0),"",DataGrowthRates!AQ51-DataGrowthRates!AP51)</f>
        <v/>
      </c>
      <c r="AR51" s="136" t="str">
        <f>IF(OR(DataGrowthRates!AQ51=0,DataGrowthRates!AR51=0),"",DataGrowthRates!AR51-DataGrowthRates!AQ51)</f>
        <v/>
      </c>
      <c r="AS51" s="136" t="str">
        <f>IF(OR(DataGrowthRates!AR51=0,DataGrowthRates!AS51=0),"",DataGrowthRates!AS51-DataGrowthRates!AR51)</f>
        <v/>
      </c>
      <c r="AT51" s="136">
        <f>IF(OR(DataGrowthRates!AS51=0,DataGrowthRates!AT51=0),"",DataGrowthRates!AT51-DataGrowthRates!AS51)</f>
        <v>39.510490271160961</v>
      </c>
      <c r="AU51" s="136">
        <f>IF(OR(DataGrowthRates!AT51=0,DataGrowthRates!AU51=0),"",DataGrowthRates!AU51-DataGrowthRates!AT51)</f>
        <v>-226.68331943041994</v>
      </c>
      <c r="AV51" s="136">
        <f>IF(OR(DataGrowthRates!AU51=0,DataGrowthRates!AV51=0),"",DataGrowthRates!AV51-DataGrowthRates!AU51)</f>
        <v>0</v>
      </c>
      <c r="AW51" s="136">
        <f>IF(OR(DataGrowthRates!AV51=0,DataGrowthRates!AW51=0),"",DataGrowthRates!AW51-DataGrowthRates!AV51)</f>
        <v>0</v>
      </c>
      <c r="AX51" s="136">
        <f>IF(OR(DataGrowthRates!AW51=0,DataGrowthRates!AX51=0),"",DataGrowthRates!AX51-DataGrowthRates!AW51)</f>
        <v>9.2628241562488256</v>
      </c>
      <c r="AY51" s="136">
        <f>IF(OR(DataGrowthRates!AX51=0,DataGrowthRates!AY51=0),"",DataGrowthRates!AY51-DataGrowthRates!AX51)</f>
        <v>-154.26493822300108</v>
      </c>
      <c r="AZ51" s="136">
        <f>IF(OR(DataGrowthRates!AY51=0,DataGrowthRates!AZ51=0),"",DataGrowthRates!AZ51-DataGrowthRates!AY51)</f>
        <v>0</v>
      </c>
      <c r="BA51" s="136">
        <f>IF(OR(DataGrowthRates!AZ51=0,DataGrowthRates!BA51=0),"",DataGrowthRates!BA51-DataGrowthRates!AZ51)</f>
        <v>0</v>
      </c>
      <c r="BB51" s="136">
        <f>IF(OR(DataGrowthRates!BA51=0,DataGrowthRates!BB51=0),"",DataGrowthRates!BB51-DataGrowthRates!BA51)</f>
        <v>0</v>
      </c>
      <c r="BC51" s="136">
        <f>IF(OR(DataGrowthRates!BB51=0,DataGrowthRates!BC51=0),"",DataGrowthRates!BC51-DataGrowthRates!BB51)</f>
        <v>114.89296408807422</v>
      </c>
      <c r="BD51" s="136">
        <f>IF(OR(DataGrowthRates!BC51=0,DataGrowthRates!BD51=0),"",DataGrowthRates!BD51-DataGrowthRates!BC51)</f>
        <v>0</v>
      </c>
      <c r="BE51" s="136">
        <f>IF(OR(DataGrowthRates!BD51=0,DataGrowthRates!BE51=0),"",DataGrowthRates!BE51-DataGrowthRates!BD51)</f>
        <v>0</v>
      </c>
      <c r="BF51" s="136">
        <f>IF(OR(DataGrowthRates!BE51=0,DataGrowthRates!BF51=0),"",DataGrowthRates!BF51-DataGrowthRates!BE51)</f>
        <v>0</v>
      </c>
      <c r="BG51" s="136">
        <f>IF(OR(DataGrowthRates!BF51=0,DataGrowthRates!BG51=0),"",DataGrowthRates!BG51-DataGrowthRates!BF51)</f>
        <v>-21.902342950415914</v>
      </c>
      <c r="BH51" s="136">
        <f>IF(OR(DataGrowthRates!BG51=0,DataGrowthRates!BH51=0),"",DataGrowthRates!BH51-DataGrowthRates!BG51)</f>
        <v>0</v>
      </c>
      <c r="BI51" s="136">
        <f>IF(OR(DataGrowthRates!BH51=0,DataGrowthRates!BI51=0),"",DataGrowthRates!BI51-DataGrowthRates!BH51)</f>
        <v>0</v>
      </c>
      <c r="BJ51" s="136">
        <f>IF(OR(DataGrowthRates!BI51=0,DataGrowthRates!BJ51=0),"",DataGrowthRates!BJ51-DataGrowthRates!BI51)</f>
        <v>0</v>
      </c>
      <c r="BK51" s="136">
        <f>IF(OR(DataGrowthRates!BJ51=0,DataGrowthRates!BK51=0),"",DataGrowthRates!BK51-DataGrowthRates!BJ51)</f>
        <v>0</v>
      </c>
      <c r="BL51" s="136">
        <f>IF(OR(DataGrowthRates!BK51=0,DataGrowthRates!BL51=0),"",DataGrowthRates!BL51-DataGrowthRates!BK51)</f>
        <v>0</v>
      </c>
      <c r="BM51" s="136">
        <f>IF(OR(DataGrowthRates!BL51=0,DataGrowthRates!BM51=0),"",DataGrowthRates!BM51-DataGrowthRates!BL51)</f>
        <v>0</v>
      </c>
      <c r="BN51" s="136">
        <f>IF(OR(DataGrowthRates!BM51=0,DataGrowthRates!BN51=0),"",DataGrowthRates!BN51-DataGrowthRates!BM51)</f>
        <v>5.257323085970711E-3</v>
      </c>
      <c r="BO51" s="136">
        <f>IF(OR(DataGrowthRates!BN51=0,DataGrowthRates!BO51=0),"",DataGrowthRates!BO51-DataGrowthRates!BN51)</f>
        <v>-101.4800000000032</v>
      </c>
      <c r="BP51" s="136">
        <f>IF(OR(DataGrowthRates!BO51=0,DataGrowthRates!BP51=0),"",DataGrowthRates!BP51-DataGrowthRates!BO51)</f>
        <v>-27.889999999999418</v>
      </c>
      <c r="BQ51" s="136">
        <f>IF(OR(DataGrowthRates!BP51=0,DataGrowthRates!BQ51=0),"",DataGrowthRates!BQ51-DataGrowthRates!BP51)</f>
        <v>0</v>
      </c>
      <c r="BR51" s="136">
        <f>IF(OR(DataGrowthRates!BQ51=0,DataGrowthRates!BR51=0),"",DataGrowthRates!BR51-DataGrowthRates!BQ51)</f>
        <v>0</v>
      </c>
      <c r="BS51" s="136">
        <f>IF(OR(DataGrowthRates!BR51=0,DataGrowthRates!BS51=0),"",DataGrowthRates!BS51-DataGrowthRates!BR51)</f>
        <v>0</v>
      </c>
      <c r="BT51" s="136">
        <f>IF(OR(DataGrowthRates!BS51=0,DataGrowthRates!BT51=0),"",DataGrowthRates!BT51-DataGrowthRates!BS51)</f>
        <v>0</v>
      </c>
      <c r="BU51" s="136">
        <f>IF(OR(DataGrowthRates!BT51=0,DataGrowthRates!BU51=0),"",DataGrowthRates!BU51-DataGrowthRates!BT51)</f>
        <v>0</v>
      </c>
      <c r="BV51" s="136">
        <f>IF(OR(DataGrowthRates!BU51=0,DataGrowthRates!BV51=0),"",DataGrowthRates!BV51-DataGrowthRates!BU51)</f>
        <v>0</v>
      </c>
      <c r="BW51" s="136">
        <f>IF(OR(DataGrowthRates!BV51=0,DataGrowthRates!BW51=0),"",DataGrowthRates!BW51-DataGrowthRates!BV51)</f>
        <v>5.0000000002910383E-2</v>
      </c>
      <c r="BX51" s="136">
        <f>IF(OR(DataGrowthRates!BW51=0,DataGrowthRates!BX51=0),"",DataGrowthRates!BX51-DataGrowthRates!BW51)</f>
        <v>0</v>
      </c>
      <c r="BY51" s="136">
        <f>IF(OR(DataGrowthRates!BX51=0,DataGrowthRates!BY51=0),"",DataGrowthRates!BY51-DataGrowthRates!BX51)</f>
        <v>0</v>
      </c>
      <c r="BZ51" s="136">
        <f>IF(OR(DataGrowthRates!BY51=0,DataGrowthRates!BZ51=0),"",DataGrowthRates!BZ51-DataGrowthRates!BY51)</f>
        <v>0</v>
      </c>
      <c r="CA51" s="136">
        <f>IF(OR(DataGrowthRates!BZ51=0,DataGrowthRates!CA51=0),"",DataGrowthRates!CA51-DataGrowthRates!BZ51)</f>
        <v>0</v>
      </c>
      <c r="CB51" s="136">
        <f>IF(OR(DataGrowthRates!CA51=0,DataGrowthRates!CB51=0),"",DataGrowthRates!CB51-DataGrowthRates!CA51)</f>
        <v>-124.68999999999505</v>
      </c>
      <c r="CC51" s="136">
        <f>IF(OR(DataGrowthRates!CB51=0,DataGrowthRates!CC51=0),"",DataGrowthRates!CC51-DataGrowthRates!CB51)</f>
        <v>0</v>
      </c>
      <c r="CD51" s="136">
        <f>IF(OR(DataGrowthRates!CC51=0,DataGrowthRates!CD51=0),"",DataGrowthRates!CD51-DataGrowthRates!CC51)</f>
        <v>0</v>
      </c>
      <c r="CE51" s="136">
        <f>IF(OR(DataGrowthRates!CD51=0,DataGrowthRates!CE51=0),"",DataGrowthRates!CE51-DataGrowthRates!CD51)</f>
        <v>0</v>
      </c>
      <c r="CF51" s="136">
        <f>IF(OR(DataGrowthRates!CE51=0,DataGrowthRates!CF51=0),"",DataGrowthRates!CF51-DataGrowthRates!CE51)</f>
        <v>0</v>
      </c>
      <c r="CG51" s="136">
        <f>IF(OR(DataGrowthRates!CF51=0,DataGrowthRates!CG51=0),"",DataGrowthRates!CG51-DataGrowthRates!CF51)</f>
        <v>0</v>
      </c>
      <c r="CH51" s="136" t="str">
        <f>IF(OR(DataGrowthRates!CG51=0,DataGrowthRates!CH51=0),"",DataGrowthRates!CH51-DataGrowthRates!CG51)</f>
        <v/>
      </c>
    </row>
    <row r="52" spans="1:86" x14ac:dyDescent="0.3">
      <c r="A52" s="64" t="s">
        <v>136</v>
      </c>
      <c r="B52" s="6"/>
      <c r="C52" s="6"/>
      <c r="D52" s="137"/>
      <c r="E52" s="137"/>
      <c r="F52" s="137"/>
      <c r="G52" s="137"/>
      <c r="H52" s="137"/>
      <c r="I52" s="137"/>
      <c r="J52" s="137"/>
      <c r="K52" s="137"/>
      <c r="L52" s="137"/>
      <c r="M52" s="137"/>
      <c r="N52" s="137"/>
      <c r="O52" s="137"/>
      <c r="P52" s="137"/>
      <c r="Q52" s="137"/>
      <c r="R52" s="137"/>
      <c r="S52" s="137"/>
      <c r="T52" s="137"/>
      <c r="U52" s="137"/>
      <c r="V52" s="137"/>
      <c r="W52" s="137"/>
      <c r="X52" s="137"/>
      <c r="Y52" s="137"/>
      <c r="Z52" s="137"/>
      <c r="AA52" s="137"/>
      <c r="AB52" s="137"/>
      <c r="AC52" s="137"/>
      <c r="AD52" s="137"/>
      <c r="AE52" s="137"/>
      <c r="AF52" s="137"/>
      <c r="AG52" s="137"/>
      <c r="AH52" s="137"/>
      <c r="AI52" s="137"/>
      <c r="AJ52" s="137"/>
      <c r="AK52" s="137"/>
      <c r="AL52" s="137"/>
      <c r="AM52" s="137"/>
      <c r="AN52" s="137" t="str">
        <f>IF(OR(DataGrowthRates!AM52=0,DataGrowthRates!AN52=0),"",DataGrowthRates!AN52-DataGrowthRates!AM52)</f>
        <v/>
      </c>
      <c r="AO52" s="137" t="str">
        <f>IF(OR(DataGrowthRates!AN52=0,DataGrowthRates!AO52=0),"",DataGrowthRates!AO52-DataGrowthRates!AN52)</f>
        <v/>
      </c>
      <c r="AP52" s="137" t="str">
        <f>IF(OR(DataGrowthRates!AO52=0,DataGrowthRates!AP52=0),"",DataGrowthRates!AP52-DataGrowthRates!AO52)</f>
        <v/>
      </c>
      <c r="AQ52" s="137" t="str">
        <f>IF(OR(DataGrowthRates!AP52=0,DataGrowthRates!AQ52=0),"",DataGrowthRates!AQ52-DataGrowthRates!AP52)</f>
        <v/>
      </c>
      <c r="AR52" s="137" t="str">
        <f>IF(OR(DataGrowthRates!AQ52=0,DataGrowthRates!AR52=0),"",DataGrowthRates!AR52-DataGrowthRates!AQ52)</f>
        <v/>
      </c>
      <c r="AS52" s="137" t="str">
        <f>IF(OR(DataGrowthRates!AR52=0,DataGrowthRates!AS52=0),"",DataGrowthRates!AS52-DataGrowthRates!AR52)</f>
        <v/>
      </c>
      <c r="AT52" s="137" t="str">
        <f>IF(OR(DataGrowthRates!AS52=0,DataGrowthRates!AT52=0),"",DataGrowthRates!AT52-DataGrowthRates!AS52)</f>
        <v/>
      </c>
      <c r="AU52" s="137">
        <f>IF(OR(DataGrowthRates!AT52=0,DataGrowthRates!AU52=0),"",DataGrowthRates!AU52-DataGrowthRates!AT52)</f>
        <v>-174.87408932991821</v>
      </c>
      <c r="AV52" s="137">
        <f>IF(OR(DataGrowthRates!AU52=0,DataGrowthRates!AV52=0),"",DataGrowthRates!AV52-DataGrowthRates!AU52)</f>
        <v>0</v>
      </c>
      <c r="AW52" s="137">
        <f>IF(OR(DataGrowthRates!AV52=0,DataGrowthRates!AW52=0),"",DataGrowthRates!AW52-DataGrowthRates!AV52)</f>
        <v>0</v>
      </c>
      <c r="AX52" s="137">
        <f>IF(OR(DataGrowthRates!AW52=0,DataGrowthRates!AX52=0),"",DataGrowthRates!AX52-DataGrowthRates!AW52)</f>
        <v>216.79366211200249</v>
      </c>
      <c r="AY52" s="137">
        <f>IF(OR(DataGrowthRates!AX52=0,DataGrowthRates!AY52=0),"",DataGrowthRates!AY52-DataGrowthRates!AX52)</f>
        <v>184.12888086577004</v>
      </c>
      <c r="AZ52" s="137">
        <f>IF(OR(DataGrowthRates!AY52=0,DataGrowthRates!AZ52=0),"",DataGrowthRates!AZ52-DataGrowthRates!AY52)</f>
        <v>0</v>
      </c>
      <c r="BA52" s="137">
        <f>IF(OR(DataGrowthRates!AZ52=0,DataGrowthRates!BA52=0),"",DataGrowthRates!BA52-DataGrowthRates!AZ52)</f>
        <v>0</v>
      </c>
      <c r="BB52" s="137">
        <f>IF(OR(DataGrowthRates!BA52=0,DataGrowthRates!BB52=0),"",DataGrowthRates!BB52-DataGrowthRates!BA52)</f>
        <v>0</v>
      </c>
      <c r="BC52" s="137">
        <f>IF(OR(DataGrowthRates!BB52=0,DataGrowthRates!BC52=0),"",DataGrowthRates!BC52-DataGrowthRates!BB52)</f>
        <v>361.45456910209032</v>
      </c>
      <c r="BD52" s="137">
        <f>IF(OR(DataGrowthRates!BC52=0,DataGrowthRates!BD52=0),"",DataGrowthRates!BD52-DataGrowthRates!BC52)</f>
        <v>0</v>
      </c>
      <c r="BE52" s="137">
        <f>IF(OR(DataGrowthRates!BD52=0,DataGrowthRates!BE52=0),"",DataGrowthRates!BE52-DataGrowthRates!BD52)</f>
        <v>0</v>
      </c>
      <c r="BF52" s="137">
        <f>IF(OR(DataGrowthRates!BE52=0,DataGrowthRates!BF52=0),"",DataGrowthRates!BF52-DataGrowthRates!BE52)</f>
        <v>0</v>
      </c>
      <c r="BG52" s="137">
        <f>IF(OR(DataGrowthRates!BF52=0,DataGrowthRates!BG52=0),"",DataGrowthRates!BG52-DataGrowthRates!BF52)</f>
        <v>-0.48524089155398542</v>
      </c>
      <c r="BH52" s="137">
        <f>IF(OR(DataGrowthRates!BG52=0,DataGrowthRates!BH52=0),"",DataGrowthRates!BH52-DataGrowthRates!BG52)</f>
        <v>0</v>
      </c>
      <c r="BI52" s="137">
        <f>IF(OR(DataGrowthRates!BH52=0,DataGrowthRates!BI52=0),"",DataGrowthRates!BI52-DataGrowthRates!BH52)</f>
        <v>0</v>
      </c>
      <c r="BJ52" s="137">
        <f>IF(OR(DataGrowthRates!BI52=0,DataGrowthRates!BJ52=0),"",DataGrowthRates!BJ52-DataGrowthRates!BI52)</f>
        <v>0</v>
      </c>
      <c r="BK52" s="137">
        <f>IF(OR(DataGrowthRates!BJ52=0,DataGrowthRates!BK52=0),"",DataGrowthRates!BK52-DataGrowthRates!BJ52)</f>
        <v>0</v>
      </c>
      <c r="BL52" s="137">
        <f>IF(OR(DataGrowthRates!BK52=0,DataGrowthRates!BL52=0),"",DataGrowthRates!BL52-DataGrowthRates!BK52)</f>
        <v>0</v>
      </c>
      <c r="BM52" s="137">
        <f>IF(OR(DataGrowthRates!BL52=0,DataGrowthRates!BM52=0),"",DataGrowthRates!BM52-DataGrowthRates!BL52)</f>
        <v>0</v>
      </c>
      <c r="BN52" s="137">
        <f>IF(OR(DataGrowthRates!BM52=0,DataGrowthRates!BN52=0),"",DataGrowthRates!BN52-DataGrowthRates!BM52)</f>
        <v>4.9834608726087026E-3</v>
      </c>
      <c r="BO52" s="137">
        <f>IF(OR(DataGrowthRates!BN52=0,DataGrowthRates!BO52=0),"",DataGrowthRates!BO52-DataGrowthRates!BN52)</f>
        <v>-327.75</v>
      </c>
      <c r="BP52" s="137">
        <f>IF(OR(DataGrowthRates!BO52=0,DataGrowthRates!BP52=0),"",DataGrowthRates!BP52-DataGrowthRates!BO52)</f>
        <v>-86.500000000007276</v>
      </c>
      <c r="BQ52" s="137">
        <f>IF(OR(DataGrowthRates!BP52=0,DataGrowthRates!BQ52=0),"",DataGrowthRates!BQ52-DataGrowthRates!BP52)</f>
        <v>0</v>
      </c>
      <c r="BR52" s="137">
        <f>IF(OR(DataGrowthRates!BQ52=0,DataGrowthRates!BR52=0),"",DataGrowthRates!BR52-DataGrowthRates!BQ52)</f>
        <v>0</v>
      </c>
      <c r="BS52" s="137">
        <f>IF(OR(DataGrowthRates!BR52=0,DataGrowthRates!BS52=0),"",DataGrowthRates!BS52-DataGrowthRates!BR52)</f>
        <v>0</v>
      </c>
      <c r="BT52" s="137">
        <f>IF(OR(DataGrowthRates!BS52=0,DataGrowthRates!BT52=0),"",DataGrowthRates!BT52-DataGrowthRates!BS52)</f>
        <v>0</v>
      </c>
      <c r="BU52" s="137">
        <f>IF(OR(DataGrowthRates!BT52=0,DataGrowthRates!BU52=0),"",DataGrowthRates!BU52-DataGrowthRates!BT52)</f>
        <v>0</v>
      </c>
      <c r="BV52" s="137">
        <f>IF(OR(DataGrowthRates!BU52=0,DataGrowthRates!BV52=0),"",DataGrowthRates!BV52-DataGrowthRates!BU52)</f>
        <v>0</v>
      </c>
      <c r="BW52" s="137">
        <f>IF(OR(DataGrowthRates!BV52=0,DataGrowthRates!BW52=0),"",DataGrowthRates!BW52-DataGrowthRates!BV52)</f>
        <v>-6.3700000000026193</v>
      </c>
      <c r="BX52" s="137">
        <f>IF(OR(DataGrowthRates!BW52=0,DataGrowthRates!BX52=0),"",DataGrowthRates!BX52-DataGrowthRates!BW52)</f>
        <v>0</v>
      </c>
      <c r="BY52" s="137">
        <f>IF(OR(DataGrowthRates!BX52=0,DataGrowthRates!BY52=0),"",DataGrowthRates!BY52-DataGrowthRates!BX52)</f>
        <v>0</v>
      </c>
      <c r="BZ52" s="137">
        <f>IF(OR(DataGrowthRates!BY52=0,DataGrowthRates!BZ52=0),"",DataGrowthRates!BZ52-DataGrowthRates!BY52)</f>
        <v>0</v>
      </c>
      <c r="CA52" s="137">
        <f>IF(OR(DataGrowthRates!BZ52=0,DataGrowthRates!CA52=0),"",DataGrowthRates!CA52-DataGrowthRates!BZ52)</f>
        <v>0</v>
      </c>
      <c r="CB52" s="137">
        <f>IF(OR(DataGrowthRates!CA52=0,DataGrowthRates!CB52=0),"",DataGrowthRates!CB52-DataGrowthRates!CA52)</f>
        <v>-247.77000000000407</v>
      </c>
      <c r="CC52" s="137">
        <f>IF(OR(DataGrowthRates!CB52=0,DataGrowthRates!CC52=0),"",DataGrowthRates!CC52-DataGrowthRates!CB52)</f>
        <v>0</v>
      </c>
      <c r="CD52" s="137">
        <f>IF(OR(DataGrowthRates!CC52=0,DataGrowthRates!CD52=0),"",DataGrowthRates!CD52-DataGrowthRates!CC52)</f>
        <v>0</v>
      </c>
      <c r="CE52" s="137">
        <f>IF(OR(DataGrowthRates!CD52=0,DataGrowthRates!CE52=0),"",DataGrowthRates!CE52-DataGrowthRates!CD52)</f>
        <v>0</v>
      </c>
      <c r="CF52" s="137">
        <f>IF(OR(DataGrowthRates!CE52=0,DataGrowthRates!CF52=0),"",DataGrowthRates!CF52-DataGrowthRates!CE52)</f>
        <v>0</v>
      </c>
      <c r="CG52" s="137">
        <f>IF(OR(DataGrowthRates!CF52=0,DataGrowthRates!CG52=0),"",DataGrowthRates!CG52-DataGrowthRates!CF52)</f>
        <v>0</v>
      </c>
      <c r="CH52" s="137" t="str">
        <f>IF(OR(DataGrowthRates!CG52=0,DataGrowthRates!CH52=0),"",DataGrowthRates!CH52-DataGrowthRates!CG52)</f>
        <v/>
      </c>
    </row>
    <row r="53" spans="1:86" x14ac:dyDescent="0.3">
      <c r="A53" s="65" t="s">
        <v>137</v>
      </c>
      <c r="B53" s="91"/>
      <c r="C53" s="91"/>
      <c r="D53" s="135"/>
      <c r="E53" s="135"/>
      <c r="F53" s="135"/>
      <c r="G53" s="135"/>
      <c r="H53" s="135"/>
      <c r="I53" s="135"/>
      <c r="J53" s="135"/>
      <c r="K53" s="135"/>
      <c r="L53" s="135"/>
      <c r="M53" s="135"/>
      <c r="N53" s="135"/>
      <c r="O53" s="135"/>
      <c r="P53" s="135"/>
      <c r="Q53" s="135"/>
      <c r="R53" s="135"/>
      <c r="S53" s="135"/>
      <c r="T53" s="135"/>
      <c r="U53" s="135"/>
      <c r="V53" s="135"/>
      <c r="W53" s="135"/>
      <c r="X53" s="135"/>
      <c r="Y53" s="135"/>
      <c r="Z53" s="135"/>
      <c r="AA53" s="135"/>
      <c r="AB53" s="135"/>
      <c r="AC53" s="135"/>
      <c r="AD53" s="135"/>
      <c r="AE53" s="135"/>
      <c r="AF53" s="135"/>
      <c r="AG53" s="135"/>
      <c r="AH53" s="135"/>
      <c r="AI53" s="135"/>
      <c r="AJ53" s="135"/>
      <c r="AK53" s="135"/>
      <c r="AL53" s="135"/>
      <c r="AM53" s="135"/>
      <c r="AN53" s="135"/>
      <c r="AO53" s="135"/>
      <c r="AP53" s="136"/>
      <c r="AQ53" s="136"/>
      <c r="AR53" s="136"/>
      <c r="AS53" s="136"/>
      <c r="AT53" s="136"/>
      <c r="AU53" s="136"/>
      <c r="AV53" s="136">
        <f>IF(OR(DataGrowthRates!AU53=0,DataGrowthRates!AV53=0),"",DataGrowthRates!AV53-DataGrowthRates!AU53)</f>
        <v>266.51026972516411</v>
      </c>
      <c r="AW53" s="136">
        <f>IF(OR(DataGrowthRates!AV53=0,DataGrowthRates!AW53=0),"",DataGrowthRates!AW53-DataGrowthRates!AV53)</f>
        <v>-74.579502057626087</v>
      </c>
      <c r="AX53" s="136">
        <f>IF(OR(DataGrowthRates!AW53=0,DataGrowthRates!AX53=0),"",DataGrowthRates!AX53-DataGrowthRates!AW53)</f>
        <v>-46.320250845288683</v>
      </c>
      <c r="AY53" s="136">
        <f>IF(OR(DataGrowthRates!AX53=0,DataGrowthRates!AY53=0),"",DataGrowthRates!AY53-DataGrowthRates!AX53)</f>
        <v>-108.29133443350293</v>
      </c>
      <c r="AZ53" s="136">
        <f>IF(OR(DataGrowthRates!AY53=0,DataGrowthRates!AZ53=0),"",DataGrowthRates!AZ53-DataGrowthRates!AY53)</f>
        <v>0</v>
      </c>
      <c r="BA53" s="136">
        <f>IF(OR(DataGrowthRates!AZ53=0,DataGrowthRates!BA53=0),"",DataGrowthRates!BA53-DataGrowthRates!AZ53)</f>
        <v>0</v>
      </c>
      <c r="BB53" s="136">
        <f>IF(OR(DataGrowthRates!BA53=0,DataGrowthRates!BB53=0),"",DataGrowthRates!BB53-DataGrowthRates!BA53)</f>
        <v>2.3980193938623415</v>
      </c>
      <c r="BC53" s="136">
        <f>IF(OR(DataGrowthRates!BB53=0,DataGrowthRates!BC53=0),"",DataGrowthRates!BC53-DataGrowthRates!BB53)</f>
        <v>429.97267521263711</v>
      </c>
      <c r="BD53" s="136">
        <f>IF(OR(DataGrowthRates!BC53=0,DataGrowthRates!BD53=0),"",DataGrowthRates!BD53-DataGrowthRates!BC53)</f>
        <v>0</v>
      </c>
      <c r="BE53" s="136">
        <f>IF(OR(DataGrowthRates!BD53=0,DataGrowthRates!BE53=0),"",DataGrowthRates!BE53-DataGrowthRates!BD53)</f>
        <v>0</v>
      </c>
      <c r="BF53" s="136">
        <f>IF(OR(DataGrowthRates!BE53=0,DataGrowthRates!BF53=0),"",DataGrowthRates!BF53-DataGrowthRates!BE53)</f>
        <v>0</v>
      </c>
      <c r="BG53" s="136">
        <f>IF(OR(DataGrowthRates!BF53=0,DataGrowthRates!BG53=0),"",DataGrowthRates!BG53-DataGrowthRates!BF53)</f>
        <v>-246.33799462782918</v>
      </c>
      <c r="BH53" s="136">
        <f>IF(OR(DataGrowthRates!BG53=0,DataGrowthRates!BH53=0),"",DataGrowthRates!BH53-DataGrowthRates!BG53)</f>
        <v>0</v>
      </c>
      <c r="BI53" s="136">
        <f>IF(OR(DataGrowthRates!BH53=0,DataGrowthRates!BI53=0),"",DataGrowthRates!BI53-DataGrowthRates!BH53)</f>
        <v>0</v>
      </c>
      <c r="BJ53" s="136">
        <f>IF(OR(DataGrowthRates!BI53=0,DataGrowthRates!BJ53=0),"",DataGrowthRates!BJ53-DataGrowthRates!BI53)</f>
        <v>0</v>
      </c>
      <c r="BK53" s="136">
        <f>IF(OR(DataGrowthRates!BJ53=0,DataGrowthRates!BK53=0),"",DataGrowthRates!BK53-DataGrowthRates!BJ53)</f>
        <v>-102.34575925505487</v>
      </c>
      <c r="BL53" s="136">
        <f>IF(OR(DataGrowthRates!BK53=0,DataGrowthRates!BL53=0),"",DataGrowthRates!BL53-DataGrowthRates!BK53)</f>
        <v>55.989208019862417</v>
      </c>
      <c r="BM53" s="136">
        <f>IF(OR(DataGrowthRates!BL53=0,DataGrowthRates!BM53=0),"",DataGrowthRates!BM53-DataGrowthRates!BL53)</f>
        <v>0</v>
      </c>
      <c r="BN53" s="136">
        <f>IF(OR(DataGrowthRates!BM53=0,DataGrowthRates!BN53=0),"",DataGrowthRates!BN53-DataGrowthRates!BM53)</f>
        <v>-8.0522295320406556E-5</v>
      </c>
      <c r="BO53" s="136">
        <f>IF(OR(DataGrowthRates!BN53=0,DataGrowthRates!BO53=0),"",DataGrowthRates!BO53-DataGrowthRates!BN53)</f>
        <v>-463.62999999999738</v>
      </c>
      <c r="BP53" s="136">
        <f>IF(OR(DataGrowthRates!BO53=0,DataGrowthRates!BP53=0),"",DataGrowthRates!BP53-DataGrowthRates!BO53)</f>
        <v>-145.33999999998923</v>
      </c>
      <c r="BQ53" s="136">
        <f>IF(OR(DataGrowthRates!BP53=0,DataGrowthRates!BQ53=0),"",DataGrowthRates!BQ53-DataGrowthRates!BP53)</f>
        <v>0</v>
      </c>
      <c r="BR53" s="136">
        <f>IF(OR(DataGrowthRates!BQ53=0,DataGrowthRates!BR53=0),"",DataGrowthRates!BR53-DataGrowthRates!BQ53)</f>
        <v>0</v>
      </c>
      <c r="BS53" s="136">
        <f>IF(OR(DataGrowthRates!BR53=0,DataGrowthRates!BS53=0),"",DataGrowthRates!BS53-DataGrowthRates!BR53)</f>
        <v>0</v>
      </c>
      <c r="BT53" s="136">
        <f>IF(OR(DataGrowthRates!BS53=0,DataGrowthRates!BT53=0),"",DataGrowthRates!BT53-DataGrowthRates!BS53)</f>
        <v>0</v>
      </c>
      <c r="BU53" s="136">
        <f>IF(OR(DataGrowthRates!BT53=0,DataGrowthRates!BU53=0),"",DataGrowthRates!BU53-DataGrowthRates!BT53)</f>
        <v>0</v>
      </c>
      <c r="BV53" s="136">
        <f>IF(OR(DataGrowthRates!BU53=0,DataGrowthRates!BV53=0),"",DataGrowthRates!BV53-DataGrowthRates!BU53)</f>
        <v>0</v>
      </c>
      <c r="BW53" s="136">
        <f>IF(OR(DataGrowthRates!BV53=0,DataGrowthRates!BW53=0),"",DataGrowthRates!BW53-DataGrowthRates!BV53)</f>
        <v>119.50999999999476</v>
      </c>
      <c r="BX53" s="136">
        <f>IF(OR(DataGrowthRates!BW53=0,DataGrowthRates!BX53=0),"",DataGrowthRates!BX53-DataGrowthRates!BW53)</f>
        <v>-845.16000000000349</v>
      </c>
      <c r="BY53" s="136">
        <f>IF(OR(DataGrowthRates!BX53=0,DataGrowthRates!BY53=0),"",DataGrowthRates!BY53-DataGrowthRates!BX53)</f>
        <v>0</v>
      </c>
      <c r="BZ53" s="136">
        <f>IF(OR(DataGrowthRates!BY53=0,DataGrowthRates!BZ53=0),"",DataGrowthRates!BZ53-DataGrowthRates!BY53)</f>
        <v>0</v>
      </c>
      <c r="CA53" s="136">
        <f>IF(OR(DataGrowthRates!BZ53=0,DataGrowthRates!CA53=0),"",DataGrowthRates!CA53-DataGrowthRates!BZ53)</f>
        <v>0</v>
      </c>
      <c r="CB53" s="136">
        <f>IF(OR(DataGrowthRates!CA53=0,DataGrowthRates!CB53=0),"",DataGrowthRates!CB53-DataGrowthRates!CA53)</f>
        <v>-205.47000000000116</v>
      </c>
      <c r="CC53" s="136">
        <f>IF(OR(DataGrowthRates!CB53=0,DataGrowthRates!CC53=0),"",DataGrowthRates!CC53-DataGrowthRates!CB53)</f>
        <v>0</v>
      </c>
      <c r="CD53" s="136">
        <f>IF(OR(DataGrowthRates!CC53=0,DataGrowthRates!CD53=0),"",DataGrowthRates!CD53-DataGrowthRates!CC53)</f>
        <v>0</v>
      </c>
      <c r="CE53" s="136">
        <f>IF(OR(DataGrowthRates!CD53=0,DataGrowthRates!CE53=0),"",DataGrowthRates!CE53-DataGrowthRates!CD53)</f>
        <v>0</v>
      </c>
      <c r="CF53" s="136">
        <f>IF(OR(DataGrowthRates!CE53=0,DataGrowthRates!CF53=0),"",DataGrowthRates!CF53-DataGrowthRates!CE53)</f>
        <v>0</v>
      </c>
      <c r="CG53" s="136">
        <f>IF(OR(DataGrowthRates!CF53=0,DataGrowthRates!CG53=0),"",DataGrowthRates!CG53-DataGrowthRates!CF53)</f>
        <v>0</v>
      </c>
      <c r="CH53" s="136" t="str">
        <f>IF(OR(DataGrowthRates!CG53=0,DataGrowthRates!CH53=0),"",DataGrowthRates!CH53-DataGrowthRates!CG53)</f>
        <v/>
      </c>
    </row>
    <row r="54" spans="1:86" x14ac:dyDescent="0.3">
      <c r="A54" s="4" t="s">
        <v>138</v>
      </c>
      <c r="D54" s="136"/>
      <c r="E54" s="136"/>
      <c r="F54" s="136"/>
      <c r="G54" s="136"/>
      <c r="H54" s="136"/>
      <c r="I54" s="136"/>
      <c r="J54" s="136"/>
      <c r="K54" s="136"/>
      <c r="L54" s="136"/>
      <c r="M54" s="136"/>
      <c r="N54" s="136"/>
      <c r="O54" s="136"/>
      <c r="P54" s="136"/>
      <c r="Q54" s="136"/>
      <c r="R54" s="136"/>
      <c r="S54" s="136"/>
      <c r="T54" s="136"/>
      <c r="U54" s="136"/>
      <c r="V54" s="136"/>
      <c r="W54" s="136"/>
      <c r="X54" s="136"/>
      <c r="Y54" s="136"/>
      <c r="Z54" s="136"/>
      <c r="AA54" s="136"/>
      <c r="AB54" s="136"/>
      <c r="AC54" s="136"/>
      <c r="AD54" s="136"/>
      <c r="AE54" s="136"/>
      <c r="AF54" s="136"/>
      <c r="AG54" s="136"/>
      <c r="AH54" s="136"/>
      <c r="AI54" s="136"/>
      <c r="AJ54" s="136"/>
      <c r="AK54" s="136"/>
      <c r="AL54" s="136"/>
      <c r="AM54" s="136"/>
      <c r="AN54" s="136"/>
      <c r="AO54" s="136"/>
      <c r="AP54" s="136"/>
      <c r="AQ54" s="136"/>
      <c r="AR54" s="136"/>
      <c r="AS54" s="136"/>
      <c r="AT54" s="136"/>
      <c r="AU54" s="136"/>
      <c r="AV54" s="136"/>
      <c r="AW54" s="136">
        <f>IF(OR(DataGrowthRates!AV54=0,DataGrowthRates!AW54=0),"",DataGrowthRates!AW54-DataGrowthRates!AV54)</f>
        <v>-43.579258878089604</v>
      </c>
      <c r="AX54" s="136">
        <f>IF(OR(DataGrowthRates!AW54=0,DataGrowthRates!AX54=0),"",DataGrowthRates!AX54-DataGrowthRates!AW54)</f>
        <v>-255.67400481608638</v>
      </c>
      <c r="AY54" s="136">
        <f>IF(OR(DataGrowthRates!AX54=0,DataGrowthRates!AY54=0),"",DataGrowthRates!AY54-DataGrowthRates!AX54)</f>
        <v>-41.078434972638206</v>
      </c>
      <c r="AZ54" s="136">
        <f>IF(OR(DataGrowthRates!AY54=0,DataGrowthRates!AZ54=0),"",DataGrowthRates!AZ54-DataGrowthRates!AY54)</f>
        <v>0</v>
      </c>
      <c r="BA54" s="136">
        <f>IF(OR(DataGrowthRates!AZ54=0,DataGrowthRates!BA54=0),"",DataGrowthRates!BA54-DataGrowthRates!AZ54)</f>
        <v>0</v>
      </c>
      <c r="BB54" s="136">
        <f>IF(OR(DataGrowthRates!BA54=0,DataGrowthRates!BB54=0),"",DataGrowthRates!BB54-DataGrowthRates!BA54)</f>
        <v>88.638731902297877</v>
      </c>
      <c r="BC54" s="136">
        <f>IF(OR(DataGrowthRates!BB54=0,DataGrowthRates!BC54=0),"",DataGrowthRates!BC54-DataGrowthRates!BB54)</f>
        <v>189.76685323168931</v>
      </c>
      <c r="BD54" s="136">
        <f>IF(OR(DataGrowthRates!BC54=0,DataGrowthRates!BD54=0),"",DataGrowthRates!BD54-DataGrowthRates!BC54)</f>
        <v>0</v>
      </c>
      <c r="BE54" s="136">
        <f>IF(OR(DataGrowthRates!BD54=0,DataGrowthRates!BE54=0),"",DataGrowthRates!BE54-DataGrowthRates!BD54)</f>
        <v>0</v>
      </c>
      <c r="BF54" s="136">
        <f>IF(OR(DataGrowthRates!BE54=0,DataGrowthRates!BF54=0),"",DataGrowthRates!BF54-DataGrowthRates!BE54)</f>
        <v>0</v>
      </c>
      <c r="BG54" s="136">
        <f>IF(OR(DataGrowthRates!BF54=0,DataGrowthRates!BG54=0),"",DataGrowthRates!BG54-DataGrowthRates!BF54)</f>
        <v>-45.518695680526434</v>
      </c>
      <c r="BH54" s="136">
        <f>IF(OR(DataGrowthRates!BG54=0,DataGrowthRates!BH54=0),"",DataGrowthRates!BH54-DataGrowthRates!BG54)</f>
        <v>0</v>
      </c>
      <c r="BI54" s="136">
        <f>IF(OR(DataGrowthRates!BH54=0,DataGrowthRates!BI54=0),"",DataGrowthRates!BI54-DataGrowthRates!BH54)</f>
        <v>0</v>
      </c>
      <c r="BJ54" s="136">
        <f>IF(OR(DataGrowthRates!BI54=0,DataGrowthRates!BJ54=0),"",DataGrowthRates!BJ54-DataGrowthRates!BI54)</f>
        <v>0</v>
      </c>
      <c r="BK54" s="136">
        <f>IF(OR(DataGrowthRates!BJ54=0,DataGrowthRates!BK54=0),"",DataGrowthRates!BK54-DataGrowthRates!BJ54)</f>
        <v>176.01629826011049</v>
      </c>
      <c r="BL54" s="136">
        <f>IF(OR(DataGrowthRates!BK54=0,DataGrowthRates!BL54=0),"",DataGrowthRates!BL54-DataGrowthRates!BK54)</f>
        <v>19.478827800448926</v>
      </c>
      <c r="BM54" s="136">
        <f>IF(OR(DataGrowthRates!BL54=0,DataGrowthRates!BM54=0),"",DataGrowthRates!BM54-DataGrowthRates!BL54)</f>
        <v>0</v>
      </c>
      <c r="BN54" s="136">
        <f>IF(OR(DataGrowthRates!BM54=0,DataGrowthRates!BN54=0),"",DataGrowthRates!BN54-DataGrowthRates!BM54)</f>
        <v>5.848245054949075E-3</v>
      </c>
      <c r="BO54" s="136">
        <f>IF(OR(DataGrowthRates!BN54=0,DataGrowthRates!BO54=0),"",DataGrowthRates!BO54-DataGrowthRates!BN54)</f>
        <v>-195.72000000000116</v>
      </c>
      <c r="BP54" s="136">
        <f>IF(OR(DataGrowthRates!BO54=0,DataGrowthRates!BP54=0),"",DataGrowthRates!BP54-DataGrowthRates!BO54)</f>
        <v>-61.400000000008731</v>
      </c>
      <c r="BQ54" s="136">
        <f>IF(OR(DataGrowthRates!BP54=0,DataGrowthRates!BQ54=0),"",DataGrowthRates!BQ54-DataGrowthRates!BP54)</f>
        <v>0</v>
      </c>
      <c r="BR54" s="136">
        <f>IF(OR(DataGrowthRates!BQ54=0,DataGrowthRates!BR54=0),"",DataGrowthRates!BR54-DataGrowthRates!BQ54)</f>
        <v>0</v>
      </c>
      <c r="BS54" s="136">
        <f>IF(OR(DataGrowthRates!BR54=0,DataGrowthRates!BS54=0),"",DataGrowthRates!BS54-DataGrowthRates!BR54)</f>
        <v>0</v>
      </c>
      <c r="BT54" s="136">
        <f>IF(OR(DataGrowthRates!BS54=0,DataGrowthRates!BT54=0),"",DataGrowthRates!BT54-DataGrowthRates!BS54)</f>
        <v>0</v>
      </c>
      <c r="BU54" s="136">
        <f>IF(OR(DataGrowthRates!BT54=0,DataGrowthRates!BU54=0),"",DataGrowthRates!BU54-DataGrowthRates!BT54)</f>
        <v>0</v>
      </c>
      <c r="BV54" s="136">
        <f>IF(OR(DataGrowthRates!BU54=0,DataGrowthRates!BV54=0),"",DataGrowthRates!BV54-DataGrowthRates!BU54)</f>
        <v>0</v>
      </c>
      <c r="BW54" s="136">
        <f>IF(OR(DataGrowthRates!BV54=0,DataGrowthRates!BW54=0),"",DataGrowthRates!BW54-DataGrowthRates!BV54)</f>
        <v>-147.26000000000204</v>
      </c>
      <c r="BX54" s="136">
        <f>IF(OR(DataGrowthRates!BW54=0,DataGrowthRates!BX54=0),"",DataGrowthRates!BX54-DataGrowthRates!BW54)</f>
        <v>8.2900000000008731</v>
      </c>
      <c r="BY54" s="136">
        <f>IF(OR(DataGrowthRates!BX54=0,DataGrowthRates!BY54=0),"",DataGrowthRates!BY54-DataGrowthRates!BX54)</f>
        <v>0</v>
      </c>
      <c r="BZ54" s="136">
        <f>IF(OR(DataGrowthRates!BY54=0,DataGrowthRates!BZ54=0),"",DataGrowthRates!BZ54-DataGrowthRates!BY54)</f>
        <v>0</v>
      </c>
      <c r="CA54" s="136">
        <f>IF(OR(DataGrowthRates!BZ54=0,DataGrowthRates!CA54=0),"",DataGrowthRates!CA54-DataGrowthRates!BZ54)</f>
        <v>0</v>
      </c>
      <c r="CB54" s="136">
        <f>IF(OR(DataGrowthRates!CA54=0,DataGrowthRates!CB54=0),"",DataGrowthRates!CB54-DataGrowthRates!CA54)</f>
        <v>217.58000000000175</v>
      </c>
      <c r="CC54" s="136">
        <f>IF(OR(DataGrowthRates!CB54=0,DataGrowthRates!CC54=0),"",DataGrowthRates!CC54-DataGrowthRates!CB54)</f>
        <v>0</v>
      </c>
      <c r="CD54" s="136">
        <f>IF(OR(DataGrowthRates!CC54=0,DataGrowthRates!CD54=0),"",DataGrowthRates!CD54-DataGrowthRates!CC54)</f>
        <v>0</v>
      </c>
      <c r="CE54" s="136">
        <f>IF(OR(DataGrowthRates!CD54=0,DataGrowthRates!CE54=0),"",DataGrowthRates!CE54-DataGrowthRates!CD54)</f>
        <v>0</v>
      </c>
      <c r="CF54" s="136">
        <f>IF(OR(DataGrowthRates!CE54=0,DataGrowthRates!CF54=0),"",DataGrowthRates!CF54-DataGrowthRates!CE54)</f>
        <v>0</v>
      </c>
      <c r="CG54" s="136">
        <f>IF(OR(DataGrowthRates!CF54=0,DataGrowthRates!CG54=0),"",DataGrowthRates!CG54-DataGrowthRates!CF54)</f>
        <v>0</v>
      </c>
      <c r="CH54" s="136" t="str">
        <f>IF(OR(DataGrowthRates!CG54=0,DataGrowthRates!CH54=0),"",DataGrowthRates!CH54-DataGrowthRates!CG54)</f>
        <v/>
      </c>
    </row>
    <row r="55" spans="1:86" x14ac:dyDescent="0.3">
      <c r="A55" s="4" t="s">
        <v>139</v>
      </c>
      <c r="D55" s="136"/>
      <c r="E55" s="136"/>
      <c r="F55" s="136"/>
      <c r="G55" s="136"/>
      <c r="H55" s="136"/>
      <c r="I55" s="136"/>
      <c r="J55" s="136"/>
      <c r="K55" s="136"/>
      <c r="L55" s="136"/>
      <c r="M55" s="136"/>
      <c r="N55" s="136"/>
      <c r="O55" s="136"/>
      <c r="P55" s="136"/>
      <c r="Q55" s="136"/>
      <c r="R55" s="136"/>
      <c r="S55" s="136"/>
      <c r="T55" s="136"/>
      <c r="U55" s="136"/>
      <c r="V55" s="136"/>
      <c r="W55" s="136"/>
      <c r="X55" s="136"/>
      <c r="Y55" s="136"/>
      <c r="Z55" s="136"/>
      <c r="AA55" s="136"/>
      <c r="AB55" s="136"/>
      <c r="AC55" s="136"/>
      <c r="AD55" s="136"/>
      <c r="AE55" s="136"/>
      <c r="AF55" s="136"/>
      <c r="AG55" s="136"/>
      <c r="AH55" s="136"/>
      <c r="AI55" s="136"/>
      <c r="AJ55" s="136"/>
      <c r="AK55" s="136"/>
      <c r="AL55" s="136"/>
      <c r="AM55" s="136"/>
      <c r="AN55" s="136"/>
      <c r="AO55" s="136"/>
      <c r="AP55" s="136"/>
      <c r="AQ55" s="136"/>
      <c r="AR55" s="136"/>
      <c r="AS55" s="136"/>
      <c r="AT55" s="136"/>
      <c r="AU55" s="136"/>
      <c r="AV55" s="136"/>
      <c r="AW55" s="136" t="str">
        <f>IF(OR(DataGrowthRates!AV55=0,DataGrowthRates!AW55=0),"",DataGrowthRates!AW55-DataGrowthRates!AV55)</f>
        <v/>
      </c>
      <c r="AX55" s="136">
        <f>IF(OR(DataGrowthRates!AW55=0,DataGrowthRates!AX55=0),"",DataGrowthRates!AX55-DataGrowthRates!AW55)</f>
        <v>-79.70047994361812</v>
      </c>
      <c r="AY55" s="136">
        <f>IF(OR(DataGrowthRates!AX55=0,DataGrowthRates!AY55=0),"",DataGrowthRates!AY55-DataGrowthRates!AX55)</f>
        <v>82.635514873727516</v>
      </c>
      <c r="AZ55" s="136">
        <f>IF(OR(DataGrowthRates!AY55=0,DataGrowthRates!AZ55=0),"",DataGrowthRates!AZ55-DataGrowthRates!AY55)</f>
        <v>0</v>
      </c>
      <c r="BA55" s="136">
        <f>IF(OR(DataGrowthRates!AZ55=0,DataGrowthRates!BA55=0),"",DataGrowthRates!BA55-DataGrowthRates!AZ55)</f>
        <v>0</v>
      </c>
      <c r="BB55" s="136">
        <f>IF(OR(DataGrowthRates!BA55=0,DataGrowthRates!BB55=0),"",DataGrowthRates!BB55-DataGrowthRates!BA55)</f>
        <v>62.437771934834018</v>
      </c>
      <c r="BC55" s="136">
        <f>IF(OR(DataGrowthRates!BB55=0,DataGrowthRates!BC55=0),"",DataGrowthRates!BC55-DataGrowthRates!BB55)</f>
        <v>117.08435225266294</v>
      </c>
      <c r="BD55" s="136">
        <f>IF(OR(DataGrowthRates!BC55=0,DataGrowthRates!BD55=0),"",DataGrowthRates!BD55-DataGrowthRates!BC55)</f>
        <v>0</v>
      </c>
      <c r="BE55" s="136">
        <f>IF(OR(DataGrowthRates!BD55=0,DataGrowthRates!BE55=0),"",DataGrowthRates!BE55-DataGrowthRates!BD55)</f>
        <v>0</v>
      </c>
      <c r="BF55" s="136">
        <f>IF(OR(DataGrowthRates!BE55=0,DataGrowthRates!BF55=0),"",DataGrowthRates!BF55-DataGrowthRates!BE55)</f>
        <v>0</v>
      </c>
      <c r="BG55" s="136">
        <f>IF(OR(DataGrowthRates!BF55=0,DataGrowthRates!BG55=0),"",DataGrowthRates!BG55-DataGrowthRates!BF55)</f>
        <v>-173.96753172789613</v>
      </c>
      <c r="BH55" s="136">
        <f>IF(OR(DataGrowthRates!BG55=0,DataGrowthRates!BH55=0),"",DataGrowthRates!BH55-DataGrowthRates!BG55)</f>
        <v>0</v>
      </c>
      <c r="BI55" s="136">
        <f>IF(OR(DataGrowthRates!BH55=0,DataGrowthRates!BI55=0),"",DataGrowthRates!BI55-DataGrowthRates!BH55)</f>
        <v>0</v>
      </c>
      <c r="BJ55" s="136">
        <f>IF(OR(DataGrowthRates!BI55=0,DataGrowthRates!BJ55=0),"",DataGrowthRates!BJ55-DataGrowthRates!BI55)</f>
        <v>0</v>
      </c>
      <c r="BK55" s="136">
        <f>IF(OR(DataGrowthRates!BJ55=0,DataGrowthRates!BK55=0),"",DataGrowthRates!BK55-DataGrowthRates!BJ55)</f>
        <v>306.095563501367</v>
      </c>
      <c r="BL55" s="136">
        <f>IF(OR(DataGrowthRates!BK55=0,DataGrowthRates!BL55=0),"",DataGrowthRates!BL55-DataGrowthRates!BK55)</f>
        <v>22.307350346403837</v>
      </c>
      <c r="BM55" s="136">
        <f>IF(OR(DataGrowthRates!BL55=0,DataGrowthRates!BM55=0),"",DataGrowthRates!BM55-DataGrowthRates!BL55)</f>
        <v>0</v>
      </c>
      <c r="BN55" s="136">
        <f>IF(OR(DataGrowthRates!BM55=0,DataGrowthRates!BN55=0),"",DataGrowthRates!BN55-DataGrowthRates!BM55)</f>
        <v>2.5765856815269217E-2</v>
      </c>
      <c r="BO55" s="136">
        <f>IF(OR(DataGrowthRates!BN55=0,DataGrowthRates!BO55=0),"",DataGrowthRates!BO55-DataGrowthRates!BN55)</f>
        <v>-82.129999999997381</v>
      </c>
      <c r="BP55" s="136">
        <f>IF(OR(DataGrowthRates!BO55=0,DataGrowthRates!BP55=0),"",DataGrowthRates!BP55-DataGrowthRates!BO55)</f>
        <v>-25.729999999995925</v>
      </c>
      <c r="BQ55" s="136">
        <f>IF(OR(DataGrowthRates!BP55=0,DataGrowthRates!BQ55=0),"",DataGrowthRates!BQ55-DataGrowthRates!BP55)</f>
        <v>0</v>
      </c>
      <c r="BR55" s="136">
        <f>IF(OR(DataGrowthRates!BQ55=0,DataGrowthRates!BR55=0),"",DataGrowthRates!BR55-DataGrowthRates!BQ55)</f>
        <v>0</v>
      </c>
      <c r="BS55" s="136">
        <f>IF(OR(DataGrowthRates!BR55=0,DataGrowthRates!BS55=0),"",DataGrowthRates!BS55-DataGrowthRates!BR55)</f>
        <v>0</v>
      </c>
      <c r="BT55" s="136">
        <f>IF(OR(DataGrowthRates!BS55=0,DataGrowthRates!BT55=0),"",DataGrowthRates!BT55-DataGrowthRates!BS55)</f>
        <v>0</v>
      </c>
      <c r="BU55" s="136">
        <f>IF(OR(DataGrowthRates!BT55=0,DataGrowthRates!BU55=0),"",DataGrowthRates!BU55-DataGrowthRates!BT55)</f>
        <v>0</v>
      </c>
      <c r="BV55" s="136">
        <f>IF(OR(DataGrowthRates!BU55=0,DataGrowthRates!BV55=0),"",DataGrowthRates!BV55-DataGrowthRates!BU55)</f>
        <v>0</v>
      </c>
      <c r="BW55" s="136">
        <f>IF(OR(DataGrowthRates!BV55=0,DataGrowthRates!BW55=0),"",DataGrowthRates!BW55-DataGrowthRates!BV55)</f>
        <v>-241.27999999999884</v>
      </c>
      <c r="BX55" s="136">
        <f>IF(OR(DataGrowthRates!BW55=0,DataGrowthRates!BX55=0),"",DataGrowthRates!BX55-DataGrowthRates!BW55)</f>
        <v>6.3499999999985448</v>
      </c>
      <c r="BY55" s="136">
        <f>IF(OR(DataGrowthRates!BX55=0,DataGrowthRates!BY55=0),"",DataGrowthRates!BY55-DataGrowthRates!BX55)</f>
        <v>0</v>
      </c>
      <c r="BZ55" s="136">
        <f>IF(OR(DataGrowthRates!BY55=0,DataGrowthRates!BZ55=0),"",DataGrowthRates!BZ55-DataGrowthRates!BY55)</f>
        <v>0</v>
      </c>
      <c r="CA55" s="136">
        <f>IF(OR(DataGrowthRates!BZ55=0,DataGrowthRates!CA55=0),"",DataGrowthRates!CA55-DataGrowthRates!BZ55)</f>
        <v>0</v>
      </c>
      <c r="CB55" s="136">
        <f>IF(OR(DataGrowthRates!CA55=0,DataGrowthRates!CB55=0),"",DataGrowthRates!CB55-DataGrowthRates!CA55)</f>
        <v>176.86000000000058</v>
      </c>
      <c r="CC55" s="136">
        <f>IF(OR(DataGrowthRates!CB55=0,DataGrowthRates!CC55=0),"",DataGrowthRates!CC55-DataGrowthRates!CB55)</f>
        <v>0</v>
      </c>
      <c r="CD55" s="136">
        <f>IF(OR(DataGrowthRates!CC55=0,DataGrowthRates!CD55=0),"",DataGrowthRates!CD55-DataGrowthRates!CC55)</f>
        <v>0</v>
      </c>
      <c r="CE55" s="136">
        <f>IF(OR(DataGrowthRates!CD55=0,DataGrowthRates!CE55=0),"",DataGrowthRates!CE55-DataGrowthRates!CD55)</f>
        <v>0</v>
      </c>
      <c r="CF55" s="136">
        <f>IF(OR(DataGrowthRates!CE55=0,DataGrowthRates!CF55=0),"",DataGrowthRates!CF55-DataGrowthRates!CE55)</f>
        <v>0</v>
      </c>
      <c r="CG55" s="136">
        <f>IF(OR(DataGrowthRates!CF55=0,DataGrowthRates!CG55=0),"",DataGrowthRates!CG55-DataGrowthRates!CF55)</f>
        <v>0</v>
      </c>
      <c r="CH55" s="136" t="str">
        <f>IF(OR(DataGrowthRates!CG55=0,DataGrowthRates!CH55=0),"",DataGrowthRates!CH55-DataGrowthRates!CG55)</f>
        <v/>
      </c>
    </row>
    <row r="56" spans="1:86" x14ac:dyDescent="0.3">
      <c r="A56" s="64" t="s">
        <v>140</v>
      </c>
      <c r="B56" s="6"/>
      <c r="C56" s="6"/>
      <c r="D56" s="137"/>
      <c r="E56" s="137"/>
      <c r="F56" s="137"/>
      <c r="G56" s="137"/>
      <c r="H56" s="137"/>
      <c r="I56" s="137"/>
      <c r="J56" s="137"/>
      <c r="K56" s="137"/>
      <c r="L56" s="137"/>
      <c r="M56" s="137"/>
      <c r="N56" s="137"/>
      <c r="O56" s="137"/>
      <c r="P56" s="137"/>
      <c r="Q56" s="137"/>
      <c r="R56" s="137"/>
      <c r="S56" s="137"/>
      <c r="T56" s="137"/>
      <c r="U56" s="137"/>
      <c r="V56" s="137"/>
      <c r="W56" s="137"/>
      <c r="X56" s="137"/>
      <c r="Y56" s="137"/>
      <c r="Z56" s="137"/>
      <c r="AA56" s="137"/>
      <c r="AB56" s="137"/>
      <c r="AC56" s="137"/>
      <c r="AD56" s="137"/>
      <c r="AE56" s="137"/>
      <c r="AF56" s="137"/>
      <c r="AG56" s="137"/>
      <c r="AH56" s="137"/>
      <c r="AI56" s="137"/>
      <c r="AJ56" s="137"/>
      <c r="AK56" s="137"/>
      <c r="AL56" s="137"/>
      <c r="AM56" s="137"/>
      <c r="AN56" s="137"/>
      <c r="AO56" s="137"/>
      <c r="AP56" s="137"/>
      <c r="AQ56" s="137"/>
      <c r="AR56" s="137"/>
      <c r="AS56" s="137"/>
      <c r="AT56" s="137"/>
      <c r="AU56" s="137"/>
      <c r="AV56" s="137"/>
      <c r="AW56" s="137" t="str">
        <f>IF(OR(DataGrowthRates!AV56=0,DataGrowthRates!AW56=0),"",DataGrowthRates!AW56-DataGrowthRates!AV56)</f>
        <v/>
      </c>
      <c r="AX56" s="137" t="str">
        <f>IF(OR(DataGrowthRates!AW56=0,DataGrowthRates!AX56=0),"",DataGrowthRates!AX56-DataGrowthRates!AW56)</f>
        <v/>
      </c>
      <c r="AY56" s="137">
        <f>IF(OR(DataGrowthRates!AX56=0,DataGrowthRates!AY56=0),"",DataGrowthRates!AY56-DataGrowthRates!AX56)</f>
        <v>257.2331749378427</v>
      </c>
      <c r="AZ56" s="137">
        <f>IF(OR(DataGrowthRates!AY56=0,DataGrowthRates!AZ56=0),"",DataGrowthRates!AZ56-DataGrowthRates!AY56)</f>
        <v>0</v>
      </c>
      <c r="BA56" s="137">
        <f>IF(OR(DataGrowthRates!AZ56=0,DataGrowthRates!BA56=0),"",DataGrowthRates!BA56-DataGrowthRates!AZ56)</f>
        <v>0</v>
      </c>
      <c r="BB56" s="137">
        <f>IF(OR(DataGrowthRates!BA56=0,DataGrowthRates!BB56=0),"",DataGrowthRates!BB56-DataGrowthRates!BA56)</f>
        <v>-2.1601596123800846</v>
      </c>
      <c r="BC56" s="137">
        <f>IF(OR(DataGrowthRates!BB56=0,DataGrowthRates!BC56=0),"",DataGrowthRates!BC56-DataGrowthRates!BB56)</f>
        <v>543.52630920511729</v>
      </c>
      <c r="BD56" s="137">
        <f>IF(OR(DataGrowthRates!BC56=0,DataGrowthRates!BD56=0),"",DataGrowthRates!BD56-DataGrowthRates!BC56)</f>
        <v>0</v>
      </c>
      <c r="BE56" s="137">
        <f>IF(OR(DataGrowthRates!BD56=0,DataGrowthRates!BE56=0),"",DataGrowthRates!BE56-DataGrowthRates!BD56)</f>
        <v>0</v>
      </c>
      <c r="BF56" s="137">
        <f>IF(OR(DataGrowthRates!BE56=0,DataGrowthRates!BF56=0),"",DataGrowthRates!BF56-DataGrowthRates!BE56)</f>
        <v>0</v>
      </c>
      <c r="BG56" s="137">
        <f>IF(OR(DataGrowthRates!BF56=0,DataGrowthRates!BG56=0),"",DataGrowthRates!BG56-DataGrowthRates!BF56)</f>
        <v>-163.5895822424136</v>
      </c>
      <c r="BH56" s="137">
        <f>IF(OR(DataGrowthRates!BG56=0,DataGrowthRates!BH56=0),"",DataGrowthRates!BH56-DataGrowthRates!BG56)</f>
        <v>0</v>
      </c>
      <c r="BI56" s="137">
        <f>IF(OR(DataGrowthRates!BH56=0,DataGrowthRates!BI56=0),"",DataGrowthRates!BI56-DataGrowthRates!BH56)</f>
        <v>0</v>
      </c>
      <c r="BJ56" s="137">
        <f>IF(OR(DataGrowthRates!BI56=0,DataGrowthRates!BJ56=0),"",DataGrowthRates!BJ56-DataGrowthRates!BI56)</f>
        <v>0</v>
      </c>
      <c r="BK56" s="137">
        <f>IF(OR(DataGrowthRates!BJ56=0,DataGrowthRates!BK56=0),"",DataGrowthRates!BK56-DataGrowthRates!BJ56)</f>
        <v>-50.101310959042166</v>
      </c>
      <c r="BL56" s="137">
        <f>IF(OR(DataGrowthRates!BK56=0,DataGrowthRates!BL56=0),"",DataGrowthRates!BL56-DataGrowthRates!BK56)</f>
        <v>0</v>
      </c>
      <c r="BM56" s="137">
        <f>IF(OR(DataGrowthRates!BL56=0,DataGrowthRates!BM56=0),"",DataGrowthRates!BM56-DataGrowthRates!BL56)</f>
        <v>0</v>
      </c>
      <c r="BN56" s="137">
        <f>IF(OR(DataGrowthRates!BM56=0,DataGrowthRates!BN56=0),"",DataGrowthRates!BN56-DataGrowthRates!BM56)</f>
        <v>-1.0095228797581512E-2</v>
      </c>
      <c r="BO56" s="137">
        <f>IF(OR(DataGrowthRates!BN56=0,DataGrowthRates!BO56=0),"",DataGrowthRates!BO56-DataGrowthRates!BN56)</f>
        <v>-373.55000000000291</v>
      </c>
      <c r="BP56" s="137">
        <f>IF(OR(DataGrowthRates!BO56=0,DataGrowthRates!BP56=0),"",DataGrowthRates!BP56-DataGrowthRates!BO56)</f>
        <v>-116.70999999999913</v>
      </c>
      <c r="BQ56" s="137">
        <f>IF(OR(DataGrowthRates!BP56=0,DataGrowthRates!BQ56=0),"",DataGrowthRates!BQ56-DataGrowthRates!BP56)</f>
        <v>0</v>
      </c>
      <c r="BR56" s="137">
        <f>IF(OR(DataGrowthRates!BQ56=0,DataGrowthRates!BR56=0),"",DataGrowthRates!BR56-DataGrowthRates!BQ56)</f>
        <v>0</v>
      </c>
      <c r="BS56" s="137">
        <f>IF(OR(DataGrowthRates!BR56=0,DataGrowthRates!BS56=0),"",DataGrowthRates!BS56-DataGrowthRates!BR56)</f>
        <v>0</v>
      </c>
      <c r="BT56" s="137">
        <f>IF(OR(DataGrowthRates!BS56=0,DataGrowthRates!BT56=0),"",DataGrowthRates!BT56-DataGrowthRates!BS56)</f>
        <v>0</v>
      </c>
      <c r="BU56" s="137">
        <f>IF(OR(DataGrowthRates!BT56=0,DataGrowthRates!BU56=0),"",DataGrowthRates!BU56-DataGrowthRates!BT56)</f>
        <v>0</v>
      </c>
      <c r="BV56" s="137">
        <f>IF(OR(DataGrowthRates!BU56=0,DataGrowthRates!BV56=0),"",DataGrowthRates!BV56-DataGrowthRates!BU56)</f>
        <v>0</v>
      </c>
      <c r="BW56" s="137">
        <f>IF(OR(DataGrowthRates!BV56=0,DataGrowthRates!BW56=0),"",DataGrowthRates!BW56-DataGrowthRates!BV56)</f>
        <v>-164.45000000000437</v>
      </c>
      <c r="BX56" s="137">
        <f>IF(OR(DataGrowthRates!BW56=0,DataGrowthRates!BX56=0),"",DataGrowthRates!BX56-DataGrowthRates!BW56)</f>
        <v>11.739999999997963</v>
      </c>
      <c r="BY56" s="137">
        <f>IF(OR(DataGrowthRates!BX56=0,DataGrowthRates!BY56=0),"",DataGrowthRates!BY56-DataGrowthRates!BX56)</f>
        <v>0</v>
      </c>
      <c r="BZ56" s="137">
        <f>IF(OR(DataGrowthRates!BY56=0,DataGrowthRates!BZ56=0),"",DataGrowthRates!BZ56-DataGrowthRates!BY56)</f>
        <v>0</v>
      </c>
      <c r="CA56" s="137">
        <f>IF(OR(DataGrowthRates!BZ56=0,DataGrowthRates!CA56=0),"",DataGrowthRates!CA56-DataGrowthRates!BZ56)</f>
        <v>0</v>
      </c>
      <c r="CB56" s="137">
        <f>IF(OR(DataGrowthRates!CA56=0,DataGrowthRates!CB56=0),"",DataGrowthRates!CB56-DataGrowthRates!CA56)</f>
        <v>-88.569999999999709</v>
      </c>
      <c r="CC56" s="137">
        <f>IF(OR(DataGrowthRates!CB56=0,DataGrowthRates!CC56=0),"",DataGrowthRates!CC56-DataGrowthRates!CB56)</f>
        <v>0</v>
      </c>
      <c r="CD56" s="137">
        <f>IF(OR(DataGrowthRates!CC56=0,DataGrowthRates!CD56=0),"",DataGrowthRates!CD56-DataGrowthRates!CC56)</f>
        <v>0</v>
      </c>
      <c r="CE56" s="137">
        <f>IF(OR(DataGrowthRates!CD56=0,DataGrowthRates!CE56=0),"",DataGrowthRates!CE56-DataGrowthRates!CD56)</f>
        <v>0</v>
      </c>
      <c r="CF56" s="137">
        <f>IF(OR(DataGrowthRates!CE56=0,DataGrowthRates!CF56=0),"",DataGrowthRates!CF56-DataGrowthRates!CE56)</f>
        <v>0</v>
      </c>
      <c r="CG56" s="137">
        <f>IF(OR(DataGrowthRates!CF56=0,DataGrowthRates!CG56=0),"",DataGrowthRates!CG56-DataGrowthRates!CF56)</f>
        <v>0</v>
      </c>
      <c r="CH56" s="137" t="str">
        <f>IF(OR(DataGrowthRates!CG56=0,DataGrowthRates!CH56=0),"",DataGrowthRates!CH56-DataGrowthRates!CG56)</f>
        <v/>
      </c>
    </row>
    <row r="57" spans="1:86" x14ac:dyDescent="0.3">
      <c r="A57" s="65" t="s">
        <v>142</v>
      </c>
      <c r="B57" s="91"/>
      <c r="C57" s="91"/>
      <c r="D57" s="135"/>
      <c r="E57" s="135"/>
      <c r="F57" s="135"/>
      <c r="G57" s="135"/>
      <c r="H57" s="135"/>
      <c r="I57" s="135"/>
      <c r="J57" s="135"/>
      <c r="K57" s="135"/>
      <c r="L57" s="135"/>
      <c r="M57" s="135"/>
      <c r="N57" s="135"/>
      <c r="O57" s="135"/>
      <c r="P57" s="135"/>
      <c r="Q57" s="135"/>
      <c r="R57" s="135"/>
      <c r="S57" s="135"/>
      <c r="T57" s="135"/>
      <c r="U57" s="135"/>
      <c r="V57" s="135"/>
      <c r="W57" s="135"/>
      <c r="X57" s="135"/>
      <c r="Y57" s="135"/>
      <c r="Z57" s="135"/>
      <c r="AA57" s="135"/>
      <c r="AB57" s="135"/>
      <c r="AC57" s="135"/>
      <c r="AD57" s="135"/>
      <c r="AE57" s="135"/>
      <c r="AF57" s="135"/>
      <c r="AG57" s="135"/>
      <c r="AH57" s="135"/>
      <c r="AI57" s="135"/>
      <c r="AJ57" s="135"/>
      <c r="AK57" s="135"/>
      <c r="AL57" s="135"/>
      <c r="AM57" s="135"/>
      <c r="AN57" s="135"/>
      <c r="AO57" s="135"/>
      <c r="AP57" s="136"/>
      <c r="AQ57" s="136"/>
      <c r="AR57" s="136"/>
      <c r="AS57" s="136"/>
      <c r="AT57" s="136"/>
      <c r="AU57" s="136"/>
      <c r="AV57" s="136"/>
      <c r="AW57" s="136" t="str">
        <f>IF(OR(DataGrowthRates!AV57=0,DataGrowthRates!AW57=0),"",DataGrowthRates!AW57-DataGrowthRates!AV57)</f>
        <v/>
      </c>
      <c r="AX57" s="136" t="str">
        <f>IF(OR(DataGrowthRates!AW57=0,DataGrowthRates!AX57=0),"",DataGrowthRates!AX57-DataGrowthRates!AW57)</f>
        <v/>
      </c>
      <c r="AY57" s="136" t="str">
        <f>IF(OR(DataGrowthRates!AX57=0,DataGrowthRates!AY57=0),"",DataGrowthRates!AY57-DataGrowthRates!AX57)</f>
        <v/>
      </c>
      <c r="AZ57" s="136">
        <f>IF(OR(DataGrowthRates!AY57=0,DataGrowthRates!AZ57=0),"",DataGrowthRates!AZ57-DataGrowthRates!AY57)</f>
        <v>125.7483982548365</v>
      </c>
      <c r="BA57" s="136">
        <f>IF(OR(DataGrowthRates!AZ57=0,DataGrowthRates!BA57=0),"",DataGrowthRates!BA57-DataGrowthRates!AZ57)</f>
        <v>39.418615610149573</v>
      </c>
      <c r="BB57" s="136">
        <f>IF(OR(DataGrowthRates!BA57=0,DataGrowthRates!BB57=0),"",DataGrowthRates!BB57-DataGrowthRates!BA57)</f>
        <v>-38.412127199342649</v>
      </c>
      <c r="BC57" s="136">
        <f>IF(OR(DataGrowthRates!BB57=0,DataGrowthRates!BC57=0),"",DataGrowthRates!BC57-DataGrowthRates!BB57)</f>
        <v>550.56873513611936</v>
      </c>
      <c r="BD57" s="136">
        <f>IF(OR(DataGrowthRates!BC57=0,DataGrowthRates!BD57=0),"",DataGrowthRates!BD57-DataGrowthRates!BC57)</f>
        <v>0</v>
      </c>
      <c r="BE57" s="136">
        <f>IF(OR(DataGrowthRates!BD57=0,DataGrowthRates!BE57=0),"",DataGrowthRates!BE57-DataGrowthRates!BD57)</f>
        <v>-7.2215382991344086</v>
      </c>
      <c r="BF57" s="136">
        <f>IF(OR(DataGrowthRates!BE57=0,DataGrowthRates!BF57=0),"",DataGrowthRates!BF57-DataGrowthRates!BE57)</f>
        <v>672.50193850748474</v>
      </c>
      <c r="BG57" s="136">
        <f>IF(OR(DataGrowthRates!BF57=0,DataGrowthRates!BG57=0),"",DataGrowthRates!BG57-DataGrowthRates!BF57)</f>
        <v>-587.40988426696276</v>
      </c>
      <c r="BH57" s="136">
        <f>IF(OR(DataGrowthRates!BG57=0,DataGrowthRates!BH57=0),"",DataGrowthRates!BH57-DataGrowthRates!BG57)</f>
        <v>-86.092935321576078</v>
      </c>
      <c r="BI57" s="136">
        <f>IF(OR(DataGrowthRates!BH57=0,DataGrowthRates!BI57=0),"",DataGrowthRates!BI57-DataGrowthRates!BH57)</f>
        <v>0</v>
      </c>
      <c r="BJ57" s="136">
        <f>IF(OR(DataGrowthRates!BI57=0,DataGrowthRates!BJ57=0),"",DataGrowthRates!BJ57-DataGrowthRates!BI57)</f>
        <v>0</v>
      </c>
      <c r="BK57" s="136">
        <f>IF(OR(DataGrowthRates!BJ57=0,DataGrowthRates!BK57=0),"",DataGrowthRates!BK57-DataGrowthRates!BJ57)</f>
        <v>-82.682389441280975</v>
      </c>
      <c r="BL57" s="136">
        <f>IF(OR(DataGrowthRates!BK57=0,DataGrowthRates!BL57=0),"",DataGrowthRates!BL57-DataGrowthRates!BK57)</f>
        <v>0</v>
      </c>
      <c r="BM57" s="136">
        <f>IF(OR(DataGrowthRates!BL57=0,DataGrowthRates!BM57=0),"",DataGrowthRates!BM57-DataGrowthRates!BL57)</f>
        <v>0</v>
      </c>
      <c r="BN57" s="136">
        <f>IF(OR(DataGrowthRates!BM57=0,DataGrowthRates!BN57=0),"",DataGrowthRates!BN57-DataGrowthRates!BM57)</f>
        <v>-3.4683068159210961E-2</v>
      </c>
      <c r="BO57" s="136">
        <f>IF(OR(DataGrowthRates!BN57=0,DataGrowthRates!BO57=0),"",DataGrowthRates!BO57-DataGrowthRates!BN57)</f>
        <v>-381.11999999999534</v>
      </c>
      <c r="BP57" s="136">
        <f>IF(OR(DataGrowthRates!BO57=0,DataGrowthRates!BP57=0),"",DataGrowthRates!BP57-DataGrowthRates!BO57)</f>
        <v>-145.65000000001601</v>
      </c>
      <c r="BQ57" s="136">
        <f>IF(OR(DataGrowthRates!BP57=0,DataGrowthRates!BQ57=0),"",DataGrowthRates!BQ57-DataGrowthRates!BP57)</f>
        <v>0</v>
      </c>
      <c r="BR57" s="136">
        <f>IF(OR(DataGrowthRates!BQ57=0,DataGrowthRates!BR57=0),"",DataGrowthRates!BR57-DataGrowthRates!BQ57)</f>
        <v>0</v>
      </c>
      <c r="BS57" s="136">
        <f>IF(OR(DataGrowthRates!BR57=0,DataGrowthRates!BS57=0),"",DataGrowthRates!BS57-DataGrowthRates!BR57)</f>
        <v>0</v>
      </c>
      <c r="BT57" s="136">
        <f>IF(OR(DataGrowthRates!BS57=0,DataGrowthRates!BT57=0),"",DataGrowthRates!BT57-DataGrowthRates!BS57)</f>
        <v>0</v>
      </c>
      <c r="BU57" s="136">
        <f>IF(OR(DataGrowthRates!BT57=0,DataGrowthRates!BU57=0),"",DataGrowthRates!BU57-DataGrowthRates!BT57)</f>
        <v>0</v>
      </c>
      <c r="BV57" s="136">
        <f>IF(OR(DataGrowthRates!BU57=0,DataGrowthRates!BV57=0),"",DataGrowthRates!BV57-DataGrowthRates!BU57)</f>
        <v>0</v>
      </c>
      <c r="BW57" s="136">
        <f>IF(OR(DataGrowthRates!BV57=0,DataGrowthRates!BW57=0),"",DataGrowthRates!BW57-DataGrowthRates!BV57)</f>
        <v>206.60000000000582</v>
      </c>
      <c r="BX57" s="136">
        <f>IF(OR(DataGrowthRates!BW57=0,DataGrowthRates!BX57=0),"",DataGrowthRates!BX57-DataGrowthRates!BW57)</f>
        <v>2.930000000000291</v>
      </c>
      <c r="BY57" s="136">
        <f>IF(OR(DataGrowthRates!BX57=0,DataGrowthRates!BY57=0),"",DataGrowthRates!BY57-DataGrowthRates!BX57)</f>
        <v>0</v>
      </c>
      <c r="BZ57" s="136">
        <f>IF(OR(DataGrowthRates!BY57=0,DataGrowthRates!BZ57=0),"",DataGrowthRates!BZ57-DataGrowthRates!BY57)</f>
        <v>0</v>
      </c>
      <c r="CA57" s="136">
        <f>IF(OR(DataGrowthRates!BZ57=0,DataGrowthRates!CA57=0),"",DataGrowthRates!CA57-DataGrowthRates!BZ57)</f>
        <v>0</v>
      </c>
      <c r="CB57" s="136">
        <f>IF(OR(DataGrowthRates!CA57=0,DataGrowthRates!CB57=0),"",DataGrowthRates!CB57-DataGrowthRates!CA57)</f>
        <v>-447.88000000000466</v>
      </c>
      <c r="CC57" s="136">
        <f>IF(OR(DataGrowthRates!CB57=0,DataGrowthRates!CC57=0),"",DataGrowthRates!CC57-DataGrowthRates!CB57)</f>
        <v>0</v>
      </c>
      <c r="CD57" s="136">
        <f>IF(OR(DataGrowthRates!CC57=0,DataGrowthRates!CD57=0),"",DataGrowthRates!CD57-DataGrowthRates!CC57)</f>
        <v>0</v>
      </c>
      <c r="CE57" s="136">
        <f>IF(OR(DataGrowthRates!CD57=0,DataGrowthRates!CE57=0),"",DataGrowthRates!CE57-DataGrowthRates!CD57)</f>
        <v>0</v>
      </c>
      <c r="CF57" s="136">
        <f>IF(OR(DataGrowthRates!CE57=0,DataGrowthRates!CF57=0),"",DataGrowthRates!CF57-DataGrowthRates!CE57)</f>
        <v>0</v>
      </c>
      <c r="CG57" s="136">
        <f>IF(OR(DataGrowthRates!CF57=0,DataGrowthRates!CG57=0),"",DataGrowthRates!CG57-DataGrowthRates!CF57)</f>
        <v>0</v>
      </c>
      <c r="CH57" s="136" t="str">
        <f>IF(OR(DataGrowthRates!CG57=0,DataGrowthRates!CH57=0),"",DataGrowthRates!CH57-DataGrowthRates!CG57)</f>
        <v/>
      </c>
    </row>
    <row r="58" spans="1:86" x14ac:dyDescent="0.3">
      <c r="A58" s="4" t="s">
        <v>143</v>
      </c>
      <c r="D58" s="136"/>
      <c r="E58" s="136"/>
      <c r="F58" s="136"/>
      <c r="G58" s="136"/>
      <c r="H58" s="136"/>
      <c r="I58" s="136"/>
      <c r="J58" s="136"/>
      <c r="K58" s="136"/>
      <c r="L58" s="136"/>
      <c r="M58" s="136"/>
      <c r="N58" s="136"/>
      <c r="O58" s="136"/>
      <c r="P58" s="136"/>
      <c r="Q58" s="136"/>
      <c r="R58" s="136"/>
      <c r="S58" s="136"/>
      <c r="T58" s="136"/>
      <c r="U58" s="136"/>
      <c r="V58" s="136"/>
      <c r="W58" s="136"/>
      <c r="X58" s="136"/>
      <c r="Y58" s="136"/>
      <c r="Z58" s="136"/>
      <c r="AA58" s="136"/>
      <c r="AB58" s="136"/>
      <c r="AC58" s="136"/>
      <c r="AD58" s="136"/>
      <c r="AE58" s="136"/>
      <c r="AF58" s="136"/>
      <c r="AG58" s="136"/>
      <c r="AH58" s="136"/>
      <c r="AI58" s="136"/>
      <c r="AJ58" s="136"/>
      <c r="AK58" s="136"/>
      <c r="AL58" s="136"/>
      <c r="AM58" s="136"/>
      <c r="AN58" s="136"/>
      <c r="AO58" s="136"/>
      <c r="AP58" s="136"/>
      <c r="AQ58" s="136"/>
      <c r="AR58" s="136"/>
      <c r="AS58" s="136"/>
      <c r="AT58" s="136"/>
      <c r="AU58" s="136"/>
      <c r="AV58" s="136"/>
      <c r="AW58" s="136" t="str">
        <f>IF(OR(DataGrowthRates!AV58=0,DataGrowthRates!AW58=0),"",DataGrowthRates!AW58-DataGrowthRates!AV58)</f>
        <v/>
      </c>
      <c r="AX58" s="136" t="str">
        <f>IF(OR(DataGrowthRates!AW58=0,DataGrowthRates!AX58=0),"",DataGrowthRates!AX58-DataGrowthRates!AW58)</f>
        <v/>
      </c>
      <c r="AY58" s="136" t="str">
        <f>IF(OR(DataGrowthRates!AX58=0,DataGrowthRates!AY58=0),"",DataGrowthRates!AY58-DataGrowthRates!AX58)</f>
        <v/>
      </c>
      <c r="AZ58" s="136" t="str">
        <f>IF(OR(DataGrowthRates!AY58=0,DataGrowthRates!AZ58=0),"",DataGrowthRates!AZ58-DataGrowthRates!AY58)</f>
        <v/>
      </c>
      <c r="BA58" s="136">
        <f>IF(OR(DataGrowthRates!AZ58=0,DataGrowthRates!BA58=0),"",DataGrowthRates!BA58-DataGrowthRates!AZ58)</f>
        <v>226.64735361197381</v>
      </c>
      <c r="BB58" s="136">
        <f>IF(OR(DataGrowthRates!BA58=0,DataGrowthRates!BB58=0),"",DataGrowthRates!BB58-DataGrowthRates!BA58)</f>
        <v>168.51347438390076</v>
      </c>
      <c r="BC58" s="136">
        <f>IF(OR(DataGrowthRates!BB58=0,DataGrowthRates!BC58=0),"",DataGrowthRates!BC58-DataGrowthRates!BB58)</f>
        <v>235.8292618638734</v>
      </c>
      <c r="BD58" s="136">
        <f>IF(OR(DataGrowthRates!BC58=0,DataGrowthRates!BD58=0),"",DataGrowthRates!BD58-DataGrowthRates!BC58)</f>
        <v>0</v>
      </c>
      <c r="BE58" s="136">
        <f>IF(OR(DataGrowthRates!BD58=0,DataGrowthRates!BE58=0),"",DataGrowthRates!BE58-DataGrowthRates!BD58)</f>
        <v>-1.4664945808035554</v>
      </c>
      <c r="BF58" s="136">
        <f>IF(OR(DataGrowthRates!BE58=0,DataGrowthRates!BF58=0),"",DataGrowthRates!BF58-DataGrowthRates!BE58)</f>
        <v>526.9486962911833</v>
      </c>
      <c r="BG58" s="136">
        <f>IF(OR(DataGrowthRates!BF58=0,DataGrowthRates!BG58=0),"",DataGrowthRates!BG58-DataGrowthRates!BF58)</f>
        <v>-310.11692634216888</v>
      </c>
      <c r="BH58" s="136">
        <f>IF(OR(DataGrowthRates!BG58=0,DataGrowthRates!BH58=0),"",DataGrowthRates!BH58-DataGrowthRates!BG58)</f>
        <v>-62.754135153329116</v>
      </c>
      <c r="BI58" s="136">
        <f>IF(OR(DataGrowthRates!BH58=0,DataGrowthRates!BI58=0),"",DataGrowthRates!BI58-DataGrowthRates!BH58)</f>
        <v>0</v>
      </c>
      <c r="BJ58" s="136">
        <f>IF(OR(DataGrowthRates!BI58=0,DataGrowthRates!BJ58=0),"",DataGrowthRates!BJ58-DataGrowthRates!BI58)</f>
        <v>0</v>
      </c>
      <c r="BK58" s="136">
        <f>IF(OR(DataGrowthRates!BJ58=0,DataGrowthRates!BK58=0),"",DataGrowthRates!BK58-DataGrowthRates!BJ58)</f>
        <v>57.914421138659236</v>
      </c>
      <c r="BL58" s="136">
        <f>IF(OR(DataGrowthRates!BK58=0,DataGrowthRates!BL58=0),"",DataGrowthRates!BL58-DataGrowthRates!BK58)</f>
        <v>0</v>
      </c>
      <c r="BM58" s="136">
        <f>IF(OR(DataGrowthRates!BL58=0,DataGrowthRates!BM58=0),"",DataGrowthRates!BM58-DataGrowthRates!BL58)</f>
        <v>0</v>
      </c>
      <c r="BN58" s="136">
        <f>IF(OR(DataGrowthRates!BM58=0,DataGrowthRates!BN58=0),"",DataGrowthRates!BN58-DataGrowthRates!BM58)</f>
        <v>7.2720801181276329E-3</v>
      </c>
      <c r="BO58" s="136">
        <f>IF(OR(DataGrowthRates!BN58=0,DataGrowthRates!BO58=0),"",DataGrowthRates!BO58-DataGrowthRates!BN58)</f>
        <v>-38.790000000000873</v>
      </c>
      <c r="BP58" s="136">
        <f>IF(OR(DataGrowthRates!BO58=0,DataGrowthRates!BP58=0),"",DataGrowthRates!BP58-DataGrowthRates!BO58)</f>
        <v>-55.999999999992724</v>
      </c>
      <c r="BQ58" s="136">
        <f>IF(OR(DataGrowthRates!BP58=0,DataGrowthRates!BQ58=0),"",DataGrowthRates!BQ58-DataGrowthRates!BP58)</f>
        <v>0</v>
      </c>
      <c r="BR58" s="136">
        <f>IF(OR(DataGrowthRates!BQ58=0,DataGrowthRates!BR58=0),"",DataGrowthRates!BR58-DataGrowthRates!BQ58)</f>
        <v>0</v>
      </c>
      <c r="BS58" s="136">
        <f>IF(OR(DataGrowthRates!BR58=0,DataGrowthRates!BS58=0),"",DataGrowthRates!BS58-DataGrowthRates!BR58)</f>
        <v>0</v>
      </c>
      <c r="BT58" s="136">
        <f>IF(OR(DataGrowthRates!BS58=0,DataGrowthRates!BT58=0),"",DataGrowthRates!BT58-DataGrowthRates!BS58)</f>
        <v>0</v>
      </c>
      <c r="BU58" s="136">
        <f>IF(OR(DataGrowthRates!BT58=0,DataGrowthRates!BU58=0),"",DataGrowthRates!BU58-DataGrowthRates!BT58)</f>
        <v>0</v>
      </c>
      <c r="BV58" s="136">
        <f>IF(OR(DataGrowthRates!BU58=0,DataGrowthRates!BV58=0),"",DataGrowthRates!BV58-DataGrowthRates!BU58)</f>
        <v>0</v>
      </c>
      <c r="BW58" s="136">
        <f>IF(OR(DataGrowthRates!BV58=0,DataGrowthRates!BW58=0),"",DataGrowthRates!BW58-DataGrowthRates!BV58)</f>
        <v>-198.2100000000064</v>
      </c>
      <c r="BX58" s="136">
        <f>IF(OR(DataGrowthRates!BW58=0,DataGrowthRates!BX58=0),"",DataGrowthRates!BX58-DataGrowthRates!BW58)</f>
        <v>1.6200000000026193</v>
      </c>
      <c r="BY58" s="136">
        <f>IF(OR(DataGrowthRates!BX58=0,DataGrowthRates!BY58=0),"",DataGrowthRates!BY58-DataGrowthRates!BX58)</f>
        <v>0</v>
      </c>
      <c r="BZ58" s="136">
        <f>IF(OR(DataGrowthRates!BY58=0,DataGrowthRates!BZ58=0),"",DataGrowthRates!BZ58-DataGrowthRates!BY58)</f>
        <v>0</v>
      </c>
      <c r="CA58" s="136">
        <f>IF(OR(DataGrowthRates!BZ58=0,DataGrowthRates!CA58=0),"",DataGrowthRates!CA58-DataGrowthRates!BZ58)</f>
        <v>0</v>
      </c>
      <c r="CB58" s="136">
        <f>IF(OR(DataGrowthRates!CA58=0,DataGrowthRates!CB58=0),"",DataGrowthRates!CB58-DataGrowthRates!CA58)</f>
        <v>402.66000000000349</v>
      </c>
      <c r="CC58" s="136">
        <f>IF(OR(DataGrowthRates!CB58=0,DataGrowthRates!CC58=0),"",DataGrowthRates!CC58-DataGrowthRates!CB58)</f>
        <v>0</v>
      </c>
      <c r="CD58" s="136">
        <f>IF(OR(DataGrowthRates!CC58=0,DataGrowthRates!CD58=0),"",DataGrowthRates!CD58-DataGrowthRates!CC58)</f>
        <v>0</v>
      </c>
      <c r="CE58" s="136">
        <f>IF(OR(DataGrowthRates!CD58=0,DataGrowthRates!CE58=0),"",DataGrowthRates!CE58-DataGrowthRates!CD58)</f>
        <v>0</v>
      </c>
      <c r="CF58" s="136">
        <f>IF(OR(DataGrowthRates!CE58=0,DataGrowthRates!CF58=0),"",DataGrowthRates!CF58-DataGrowthRates!CE58)</f>
        <v>0</v>
      </c>
      <c r="CG58" s="136">
        <f>IF(OR(DataGrowthRates!CF58=0,DataGrowthRates!CG58=0),"",DataGrowthRates!CG58-DataGrowthRates!CF58)</f>
        <v>0</v>
      </c>
      <c r="CH58" s="136" t="str">
        <f>IF(OR(DataGrowthRates!CG58=0,DataGrowthRates!CH58=0),"",DataGrowthRates!CH58-DataGrowthRates!CG58)</f>
        <v/>
      </c>
    </row>
    <row r="59" spans="1:86" x14ac:dyDescent="0.3">
      <c r="A59" s="4" t="s">
        <v>144</v>
      </c>
      <c r="D59" s="136"/>
      <c r="E59" s="136"/>
      <c r="F59" s="136"/>
      <c r="G59" s="136"/>
      <c r="H59" s="136"/>
      <c r="I59" s="136"/>
      <c r="J59" s="136"/>
      <c r="K59" s="136"/>
      <c r="L59" s="136"/>
      <c r="M59" s="136"/>
      <c r="N59" s="136"/>
      <c r="O59" s="136"/>
      <c r="P59" s="136"/>
      <c r="Q59" s="136"/>
      <c r="R59" s="136"/>
      <c r="S59" s="136"/>
      <c r="T59" s="136"/>
      <c r="U59" s="136"/>
      <c r="V59" s="136"/>
      <c r="W59" s="136"/>
      <c r="X59" s="136"/>
      <c r="Y59" s="136"/>
      <c r="Z59" s="136"/>
      <c r="AA59" s="136"/>
      <c r="AB59" s="136"/>
      <c r="AC59" s="136"/>
      <c r="AD59" s="136"/>
      <c r="AE59" s="136"/>
      <c r="AF59" s="136"/>
      <c r="AG59" s="136"/>
      <c r="AH59" s="136"/>
      <c r="AI59" s="136"/>
      <c r="AJ59" s="136"/>
      <c r="AK59" s="136"/>
      <c r="AL59" s="136"/>
      <c r="AM59" s="136"/>
      <c r="AN59" s="136"/>
      <c r="AO59" s="136"/>
      <c r="AP59" s="136"/>
      <c r="AQ59" s="136"/>
      <c r="AR59" s="136"/>
      <c r="AS59" s="136"/>
      <c r="AT59" s="136"/>
      <c r="AU59" s="136"/>
      <c r="AV59" s="136"/>
      <c r="AW59" s="136" t="str">
        <f>IF(OR(DataGrowthRates!AV59=0,DataGrowthRates!AW59=0),"",DataGrowthRates!AW59-DataGrowthRates!AV59)</f>
        <v/>
      </c>
      <c r="AX59" s="136" t="str">
        <f>IF(OR(DataGrowthRates!AW59=0,DataGrowthRates!AX59=0),"",DataGrowthRates!AX59-DataGrowthRates!AW59)</f>
        <v/>
      </c>
      <c r="AY59" s="136" t="str">
        <f>IF(OR(DataGrowthRates!AX59=0,DataGrowthRates!AY59=0),"",DataGrowthRates!AY59-DataGrowthRates!AX59)</f>
        <v/>
      </c>
      <c r="AZ59" s="136" t="str">
        <f>IF(OR(DataGrowthRates!AY59=0,DataGrowthRates!AZ59=0),"",DataGrowthRates!AZ59-DataGrowthRates!AY59)</f>
        <v/>
      </c>
      <c r="BA59" s="136" t="str">
        <f>IF(OR(DataGrowthRates!AZ59=0,DataGrowthRates!BA59=0),"",DataGrowthRates!BA59-DataGrowthRates!AZ59)</f>
        <v/>
      </c>
      <c r="BB59" s="136">
        <f>IF(OR(DataGrowthRates!BA59=0,DataGrowthRates!BB59=0),"",DataGrowthRates!BB59-DataGrowthRates!BA59)</f>
        <v>137.10641084951931</v>
      </c>
      <c r="BC59" s="136">
        <f>IF(OR(DataGrowthRates!BB59=0,DataGrowthRates!BC59=0),"",DataGrowthRates!BC59-DataGrowthRates!BB59)</f>
        <v>147.59774598731747</v>
      </c>
      <c r="BD59" s="136">
        <f>IF(OR(DataGrowthRates!BC59=0,DataGrowthRates!BD59=0),"",DataGrowthRates!BD59-DataGrowthRates!BC59)</f>
        <v>0</v>
      </c>
      <c r="BE59" s="136">
        <f>IF(OR(DataGrowthRates!BD59=0,DataGrowthRates!BE59=0),"",DataGrowthRates!BE59-DataGrowthRates!BD59)</f>
        <v>-2.0672128082369454</v>
      </c>
      <c r="BF59" s="136">
        <f>IF(OR(DataGrowthRates!BE59=0,DataGrowthRates!BF59=0),"",DataGrowthRates!BF59-DataGrowthRates!BE59)</f>
        <v>158.56483896709688</v>
      </c>
      <c r="BG59" s="136">
        <f>IF(OR(DataGrowthRates!BF59=0,DataGrowthRates!BG59=0),"",DataGrowthRates!BG59-DataGrowthRates!BF59)</f>
        <v>182.02499705871742</v>
      </c>
      <c r="BH59" s="136">
        <f>IF(OR(DataGrowthRates!BG59=0,DataGrowthRates!BH59=0),"",DataGrowthRates!BH59-DataGrowthRates!BG59)</f>
        <v>-78.878697838532389</v>
      </c>
      <c r="BI59" s="136">
        <f>IF(OR(DataGrowthRates!BH59=0,DataGrowthRates!BI59=0),"",DataGrowthRates!BI59-DataGrowthRates!BH59)</f>
        <v>0</v>
      </c>
      <c r="BJ59" s="136">
        <f>IF(OR(DataGrowthRates!BI59=0,DataGrowthRates!BJ59=0),"",DataGrowthRates!BJ59-DataGrowthRates!BI59)</f>
        <v>0</v>
      </c>
      <c r="BK59" s="136">
        <f>IF(OR(DataGrowthRates!BJ59=0,DataGrowthRates!BK59=0),"",DataGrowthRates!BK59-DataGrowthRates!BJ59)</f>
        <v>230.24923128185037</v>
      </c>
      <c r="BL59" s="136">
        <f>IF(OR(DataGrowthRates!BK59=0,DataGrowthRates!BL59=0),"",DataGrowthRates!BL59-DataGrowthRates!BK59)</f>
        <v>0</v>
      </c>
      <c r="BM59" s="136">
        <f>IF(OR(DataGrowthRates!BL59=0,DataGrowthRates!BM59=0),"",DataGrowthRates!BM59-DataGrowthRates!BL59)</f>
        <v>0</v>
      </c>
      <c r="BN59" s="136">
        <f>IF(OR(DataGrowthRates!BM59=0,DataGrowthRates!BN59=0),"",DataGrowthRates!BN59-DataGrowthRates!BM59)</f>
        <v>-2.1435060363728553E-2</v>
      </c>
      <c r="BO59" s="136">
        <f>IF(OR(DataGrowthRates!BN59=0,DataGrowthRates!BO59=0),"",DataGrowthRates!BO59-DataGrowthRates!BN59)</f>
        <v>-282.86000000000058</v>
      </c>
      <c r="BP59" s="136">
        <f>IF(OR(DataGrowthRates!BO59=0,DataGrowthRates!BP59=0),"",DataGrowthRates!BP59-DataGrowthRates!BO59)</f>
        <v>-30.890000000006694</v>
      </c>
      <c r="BQ59" s="136">
        <f>IF(OR(DataGrowthRates!BP59=0,DataGrowthRates!BQ59=0),"",DataGrowthRates!BQ59-DataGrowthRates!BP59)</f>
        <v>0</v>
      </c>
      <c r="BR59" s="136">
        <f>IF(OR(DataGrowthRates!BQ59=0,DataGrowthRates!BR59=0),"",DataGrowthRates!BR59-DataGrowthRates!BQ59)</f>
        <v>0</v>
      </c>
      <c r="BS59" s="136">
        <f>IF(OR(DataGrowthRates!BR59=0,DataGrowthRates!BS59=0),"",DataGrowthRates!BS59-DataGrowthRates!BR59)</f>
        <v>0</v>
      </c>
      <c r="BT59" s="136">
        <f>IF(OR(DataGrowthRates!BS59=0,DataGrowthRates!BT59=0),"",DataGrowthRates!BT59-DataGrowthRates!BS59)</f>
        <v>0</v>
      </c>
      <c r="BU59" s="136">
        <f>IF(OR(DataGrowthRates!BT59=0,DataGrowthRates!BU59=0),"",DataGrowthRates!BU59-DataGrowthRates!BT59)</f>
        <v>0</v>
      </c>
      <c r="BV59" s="136">
        <f>IF(OR(DataGrowthRates!BU59=0,DataGrowthRates!BV59=0),"",DataGrowthRates!BV59-DataGrowthRates!BU59)</f>
        <v>0</v>
      </c>
      <c r="BW59" s="136">
        <f>IF(OR(DataGrowthRates!BV59=0,DataGrowthRates!BW59=0),"",DataGrowthRates!BW59-DataGrowthRates!BV59)</f>
        <v>13.760000000009313</v>
      </c>
      <c r="BX59" s="136">
        <f>IF(OR(DataGrowthRates!BW59=0,DataGrowthRates!BX59=0),"",DataGrowthRates!BX59-DataGrowthRates!BW59)</f>
        <v>-7.1100000000005821</v>
      </c>
      <c r="BY59" s="136">
        <f>IF(OR(DataGrowthRates!BX59=0,DataGrowthRates!BY59=0),"",DataGrowthRates!BY59-DataGrowthRates!BX59)</f>
        <v>0</v>
      </c>
      <c r="BZ59" s="136">
        <f>IF(OR(DataGrowthRates!BY59=0,DataGrowthRates!BZ59=0),"",DataGrowthRates!BZ59-DataGrowthRates!BY59)</f>
        <v>0</v>
      </c>
      <c r="CA59" s="136">
        <f>IF(OR(DataGrowthRates!BZ59=0,DataGrowthRates!CA59=0),"",DataGrowthRates!CA59-DataGrowthRates!BZ59)</f>
        <v>0</v>
      </c>
      <c r="CB59" s="136">
        <f>IF(OR(DataGrowthRates!CA59=0,DataGrowthRates!CB59=0),"",DataGrowthRates!CB59-DataGrowthRates!CA59)</f>
        <v>350.82999999999447</v>
      </c>
      <c r="CC59" s="136">
        <f>IF(OR(DataGrowthRates!CB59=0,DataGrowthRates!CC59=0),"",DataGrowthRates!CC59-DataGrowthRates!CB59)</f>
        <v>0</v>
      </c>
      <c r="CD59" s="136">
        <f>IF(OR(DataGrowthRates!CC59=0,DataGrowthRates!CD59=0),"",DataGrowthRates!CD59-DataGrowthRates!CC59)</f>
        <v>0</v>
      </c>
      <c r="CE59" s="136">
        <f>IF(OR(DataGrowthRates!CD59=0,DataGrowthRates!CE59=0),"",DataGrowthRates!CE59-DataGrowthRates!CD59)</f>
        <v>0</v>
      </c>
      <c r="CF59" s="136">
        <f>IF(OR(DataGrowthRates!CE59=0,DataGrowthRates!CF59=0),"",DataGrowthRates!CF59-DataGrowthRates!CE59)</f>
        <v>0</v>
      </c>
      <c r="CG59" s="136">
        <f>IF(OR(DataGrowthRates!CF59=0,DataGrowthRates!CG59=0),"",DataGrowthRates!CG59-DataGrowthRates!CF59)</f>
        <v>0</v>
      </c>
      <c r="CH59" s="136" t="str">
        <f>IF(OR(DataGrowthRates!CG59=0,DataGrowthRates!CH59=0),"",DataGrowthRates!CH59-DataGrowthRates!CG59)</f>
        <v/>
      </c>
    </row>
    <row r="60" spans="1:86" x14ac:dyDescent="0.3">
      <c r="A60" s="64" t="s">
        <v>145</v>
      </c>
      <c r="B60" s="6"/>
      <c r="C60" s="6"/>
      <c r="D60" s="137"/>
      <c r="E60" s="137"/>
      <c r="F60" s="137"/>
      <c r="G60" s="137"/>
      <c r="H60" s="137"/>
      <c r="I60" s="137"/>
      <c r="J60" s="137"/>
      <c r="K60" s="137"/>
      <c r="L60" s="137"/>
      <c r="M60" s="137"/>
      <c r="N60" s="137"/>
      <c r="O60" s="137"/>
      <c r="P60" s="137"/>
      <c r="Q60" s="137"/>
      <c r="R60" s="137"/>
      <c r="S60" s="137"/>
      <c r="T60" s="137"/>
      <c r="U60" s="137"/>
      <c r="V60" s="137"/>
      <c r="W60" s="137"/>
      <c r="X60" s="137"/>
      <c r="Y60" s="137"/>
      <c r="Z60" s="137"/>
      <c r="AA60" s="137"/>
      <c r="AB60" s="137"/>
      <c r="AC60" s="137"/>
      <c r="AD60" s="137"/>
      <c r="AE60" s="137"/>
      <c r="AF60" s="137"/>
      <c r="AG60" s="137"/>
      <c r="AH60" s="137"/>
      <c r="AI60" s="137"/>
      <c r="AJ60" s="137"/>
      <c r="AK60" s="137"/>
      <c r="AL60" s="137"/>
      <c r="AM60" s="137"/>
      <c r="AN60" s="137"/>
      <c r="AO60" s="137"/>
      <c r="AP60" s="137"/>
      <c r="AQ60" s="137"/>
      <c r="AR60" s="137"/>
      <c r="AS60" s="137"/>
      <c r="AT60" s="137"/>
      <c r="AU60" s="137"/>
      <c r="AV60" s="137"/>
      <c r="AW60" s="137" t="str">
        <f>IF(OR(DataGrowthRates!AV60=0,DataGrowthRates!AW60=0),"",DataGrowthRates!AW60-DataGrowthRates!AV60)</f>
        <v/>
      </c>
      <c r="AX60" s="137" t="str">
        <f>IF(OR(DataGrowthRates!AW60=0,DataGrowthRates!AX60=0),"",DataGrowthRates!AX60-DataGrowthRates!AW60)</f>
        <v/>
      </c>
      <c r="AY60" s="137" t="str">
        <f>IF(OR(DataGrowthRates!AX60=0,DataGrowthRates!AY60=0),"",DataGrowthRates!AY60-DataGrowthRates!AX60)</f>
        <v/>
      </c>
      <c r="AZ60" s="137" t="str">
        <f>IF(OR(DataGrowthRates!AY60=0,DataGrowthRates!AZ60=0),"",DataGrowthRates!AZ60-DataGrowthRates!AY60)</f>
        <v/>
      </c>
      <c r="BA60" s="137" t="str">
        <f>IF(OR(DataGrowthRates!AZ60=0,DataGrowthRates!BA60=0),"",DataGrowthRates!BA60-DataGrowthRates!AZ60)</f>
        <v/>
      </c>
      <c r="BB60" s="137" t="str">
        <f>IF(OR(DataGrowthRates!BA60=0,DataGrowthRates!BB60=0),"",DataGrowthRates!BB60-DataGrowthRates!BA60)</f>
        <v/>
      </c>
      <c r="BC60" s="137">
        <f>IF(OR(DataGrowthRates!BB60=0,DataGrowthRates!BC60=0),"",DataGrowthRates!BC60-DataGrowthRates!BB60)</f>
        <v>638.86745809595595</v>
      </c>
      <c r="BD60" s="137">
        <f>IF(OR(DataGrowthRates!BC60=0,DataGrowthRates!BD60=0),"",DataGrowthRates!BD60-DataGrowthRates!BC60)</f>
        <v>0</v>
      </c>
      <c r="BE60" s="137">
        <f>IF(OR(DataGrowthRates!BD60=0,DataGrowthRates!BE60=0),"",DataGrowthRates!BE60-DataGrowthRates!BD60)</f>
        <v>10.755274922019453</v>
      </c>
      <c r="BF60" s="137">
        <f>IF(OR(DataGrowthRates!BE60=0,DataGrowthRates!BF60=0),"",DataGrowthRates!BF60-DataGrowthRates!BE60)</f>
        <v>263.08479205278127</v>
      </c>
      <c r="BG60" s="137">
        <f>IF(OR(DataGrowthRates!BF60=0,DataGrowthRates!BG60=0),"",DataGrowthRates!BG60-DataGrowthRates!BF60)</f>
        <v>-443.13655545793881</v>
      </c>
      <c r="BH60" s="137">
        <f>IF(OR(DataGrowthRates!BG60=0,DataGrowthRates!BH60=0),"",DataGrowthRates!BH60-DataGrowthRates!BG60)</f>
        <v>-158.62478066152835</v>
      </c>
      <c r="BI60" s="137">
        <f>IF(OR(DataGrowthRates!BH60=0,DataGrowthRates!BI60=0),"",DataGrowthRates!BI60-DataGrowthRates!BH60)</f>
        <v>0</v>
      </c>
      <c r="BJ60" s="137">
        <f>IF(OR(DataGrowthRates!BI60=0,DataGrowthRates!BJ60=0),"",DataGrowthRates!BJ60-DataGrowthRates!BI60)</f>
        <v>0</v>
      </c>
      <c r="BK60" s="137">
        <f>IF(OR(DataGrowthRates!BJ60=0,DataGrowthRates!BK60=0),"",DataGrowthRates!BK60-DataGrowthRates!BJ60)</f>
        <v>272.76210790234472</v>
      </c>
      <c r="BL60" s="137">
        <f>IF(OR(DataGrowthRates!BK60=0,DataGrowthRates!BL60=0),"",DataGrowthRates!BL60-DataGrowthRates!BK60)</f>
        <v>0</v>
      </c>
      <c r="BM60" s="137">
        <f>IF(OR(DataGrowthRates!BL60=0,DataGrowthRates!BM60=0),"",DataGrowthRates!BM60-DataGrowthRates!BL60)</f>
        <v>0</v>
      </c>
      <c r="BN60" s="137">
        <f>IF(OR(DataGrowthRates!BM60=0,DataGrowthRates!BN60=0),"",DataGrowthRates!BN60-DataGrowthRates!BM60)</f>
        <v>-1.4906976932252292E-2</v>
      </c>
      <c r="BO60" s="137">
        <f>IF(OR(DataGrowthRates!BN60=0,DataGrowthRates!BO60=0),"",DataGrowthRates!BO60-DataGrowthRates!BN60)</f>
        <v>-316.31999999999971</v>
      </c>
      <c r="BP60" s="137">
        <f>IF(OR(DataGrowthRates!BO60=0,DataGrowthRates!BP60=0),"",DataGrowthRates!BP60-DataGrowthRates!BO60)</f>
        <v>-122.06000000000495</v>
      </c>
      <c r="BQ60" s="137">
        <f>IF(OR(DataGrowthRates!BP60=0,DataGrowthRates!BQ60=0),"",DataGrowthRates!BQ60-DataGrowthRates!BP60)</f>
        <v>0</v>
      </c>
      <c r="BR60" s="137">
        <f>IF(OR(DataGrowthRates!BQ60=0,DataGrowthRates!BR60=0),"",DataGrowthRates!BR60-DataGrowthRates!BQ60)</f>
        <v>0</v>
      </c>
      <c r="BS60" s="137">
        <f>IF(OR(DataGrowthRates!BR60=0,DataGrowthRates!BS60=0),"",DataGrowthRates!BS60-DataGrowthRates!BR60)</f>
        <v>0</v>
      </c>
      <c r="BT60" s="137">
        <f>IF(OR(DataGrowthRates!BS60=0,DataGrowthRates!BT60=0),"",DataGrowthRates!BT60-DataGrowthRates!BS60)</f>
        <v>0</v>
      </c>
      <c r="BU60" s="137">
        <f>IF(OR(DataGrowthRates!BT60=0,DataGrowthRates!BU60=0),"",DataGrowthRates!BU60-DataGrowthRates!BT60)</f>
        <v>0</v>
      </c>
      <c r="BV60" s="137">
        <f>IF(OR(DataGrowthRates!BU60=0,DataGrowthRates!BV60=0),"",DataGrowthRates!BV60-DataGrowthRates!BU60)</f>
        <v>0</v>
      </c>
      <c r="BW60" s="137">
        <f>IF(OR(DataGrowthRates!BV60=0,DataGrowthRates!BW60=0),"",DataGrowthRates!BW60-DataGrowthRates!BV60)</f>
        <v>-220.43999999999505</v>
      </c>
      <c r="BX60" s="137">
        <f>IF(OR(DataGrowthRates!BW60=0,DataGrowthRates!BX60=0),"",DataGrowthRates!BX60-DataGrowthRates!BW60)</f>
        <v>2.569999999999709</v>
      </c>
      <c r="BY60" s="137">
        <f>IF(OR(DataGrowthRates!BX60=0,DataGrowthRates!BY60=0),"",DataGrowthRates!BY60-DataGrowthRates!BX60)</f>
        <v>0</v>
      </c>
      <c r="BZ60" s="137">
        <f>IF(OR(DataGrowthRates!BY60=0,DataGrowthRates!BZ60=0),"",DataGrowthRates!BZ60-DataGrowthRates!BY60)</f>
        <v>0</v>
      </c>
      <c r="CA60" s="137">
        <f>IF(OR(DataGrowthRates!BZ60=0,DataGrowthRates!CA60=0),"",DataGrowthRates!CA60-DataGrowthRates!BZ60)</f>
        <v>0</v>
      </c>
      <c r="CB60" s="137">
        <f>IF(OR(DataGrowthRates!CA60=0,DataGrowthRates!CB60=0),"",DataGrowthRates!CB60-DataGrowthRates!CA60)</f>
        <v>-107.41999999999825</v>
      </c>
      <c r="CC60" s="137">
        <f>IF(OR(DataGrowthRates!CB60=0,DataGrowthRates!CC60=0),"",DataGrowthRates!CC60-DataGrowthRates!CB60)</f>
        <v>0</v>
      </c>
      <c r="CD60" s="137">
        <f>IF(OR(DataGrowthRates!CC60=0,DataGrowthRates!CD60=0),"",DataGrowthRates!CD60-DataGrowthRates!CC60)</f>
        <v>0</v>
      </c>
      <c r="CE60" s="137">
        <f>IF(OR(DataGrowthRates!CD60=0,DataGrowthRates!CE60=0),"",DataGrowthRates!CE60-DataGrowthRates!CD60)</f>
        <v>0</v>
      </c>
      <c r="CF60" s="137">
        <f>IF(OR(DataGrowthRates!CE60=0,DataGrowthRates!CF60=0),"",DataGrowthRates!CF60-DataGrowthRates!CE60)</f>
        <v>0</v>
      </c>
      <c r="CG60" s="137">
        <f>IF(OR(DataGrowthRates!CF60=0,DataGrowthRates!CG60=0),"",DataGrowthRates!CG60-DataGrowthRates!CF60)</f>
        <v>0</v>
      </c>
      <c r="CH60" s="137" t="str">
        <f>IF(OR(DataGrowthRates!CG60=0,DataGrowthRates!CH60=0),"",DataGrowthRates!CH60-DataGrowthRates!CG60)</f>
        <v/>
      </c>
    </row>
    <row r="61" spans="1:86" x14ac:dyDescent="0.3">
      <c r="A61" s="65" t="s">
        <v>146</v>
      </c>
      <c r="B61" s="91"/>
      <c r="C61" s="91"/>
      <c r="D61" s="135"/>
      <c r="E61" s="135"/>
      <c r="F61" s="135"/>
      <c r="G61" s="135"/>
      <c r="H61" s="135"/>
      <c r="I61" s="135"/>
      <c r="J61" s="135"/>
      <c r="K61" s="135"/>
      <c r="L61" s="135"/>
      <c r="M61" s="135"/>
      <c r="N61" s="135"/>
      <c r="O61" s="135"/>
      <c r="P61" s="135"/>
      <c r="Q61" s="135"/>
      <c r="R61" s="135"/>
      <c r="S61" s="135"/>
      <c r="T61" s="135"/>
      <c r="U61" s="135"/>
      <c r="V61" s="135"/>
      <c r="W61" s="135"/>
      <c r="X61" s="135"/>
      <c r="Y61" s="135"/>
      <c r="Z61" s="135"/>
      <c r="AA61" s="135"/>
      <c r="AB61" s="135"/>
      <c r="AC61" s="135"/>
      <c r="AD61" s="135"/>
      <c r="AE61" s="135"/>
      <c r="AF61" s="135"/>
      <c r="AG61" s="135"/>
      <c r="AH61" s="135"/>
      <c r="AI61" s="135"/>
      <c r="AJ61" s="135"/>
      <c r="AK61" s="135"/>
      <c r="AL61" s="135"/>
      <c r="AM61" s="135"/>
      <c r="AN61" s="135"/>
      <c r="AO61" s="135"/>
      <c r="AP61" s="136"/>
      <c r="AQ61" s="136"/>
      <c r="AR61" s="136"/>
      <c r="AS61" s="136"/>
      <c r="AT61" s="136"/>
      <c r="AU61" s="136"/>
      <c r="AV61" s="136"/>
      <c r="AW61" s="136" t="str">
        <f>IF(OR(DataGrowthRates!AV61=0,DataGrowthRates!AW61=0),"",DataGrowthRates!AW61-DataGrowthRates!AV61)</f>
        <v/>
      </c>
      <c r="AX61" s="136" t="str">
        <f>IF(OR(DataGrowthRates!AW61=0,DataGrowthRates!AX61=0),"",DataGrowthRates!AX61-DataGrowthRates!AW61)</f>
        <v/>
      </c>
      <c r="AY61" s="136" t="str">
        <f>IF(OR(DataGrowthRates!AX61=0,DataGrowthRates!AY61=0),"",DataGrowthRates!AY61-DataGrowthRates!AX61)</f>
        <v/>
      </c>
      <c r="AZ61" s="136" t="str">
        <f>IF(OR(DataGrowthRates!AY61=0,DataGrowthRates!AZ61=0),"",DataGrowthRates!AZ61-DataGrowthRates!AY61)</f>
        <v/>
      </c>
      <c r="BA61" s="136" t="str">
        <f>IF(OR(DataGrowthRates!AZ61=0,DataGrowthRates!BA61=0),"",DataGrowthRates!BA61-DataGrowthRates!AZ61)</f>
        <v/>
      </c>
      <c r="BB61" s="136" t="str">
        <f>IF(OR(DataGrowthRates!BA61=0,DataGrowthRates!BB61=0),"",DataGrowthRates!BB61-DataGrowthRates!BA61)</f>
        <v/>
      </c>
      <c r="BC61" s="136" t="str">
        <f>IF(OR(DataGrowthRates!BB61=0,DataGrowthRates!BC61=0),"",DataGrowthRates!BC61-DataGrowthRates!BB61)</f>
        <v/>
      </c>
      <c r="BD61" s="136">
        <f>IF(OR(DataGrowthRates!BC61=0,DataGrowthRates!BD61=0),"",DataGrowthRates!BD61-DataGrowthRates!BC61)</f>
        <v>-164.00344121365924</v>
      </c>
      <c r="BE61" s="136">
        <f>IF(OR(DataGrowthRates!BD61=0,DataGrowthRates!BE61=0),"",DataGrowthRates!BE61-DataGrowthRates!BD61)</f>
        <v>4.8996161351024057</v>
      </c>
      <c r="BF61" s="136">
        <f>IF(OR(DataGrowthRates!BE61=0,DataGrowthRates!BF61=0),"",DataGrowthRates!BF61-DataGrowthRates!BE61)</f>
        <v>355.10664219801401</v>
      </c>
      <c r="BG61" s="136">
        <f>IF(OR(DataGrowthRates!BF61=0,DataGrowthRates!BG61=0),"",DataGrowthRates!BG61-DataGrowthRates!BF61)</f>
        <v>117.11908955037507</v>
      </c>
      <c r="BH61" s="136">
        <f>IF(OR(DataGrowthRates!BG61=0,DataGrowthRates!BH61=0),"",DataGrowthRates!BH61-DataGrowthRates!BG61)</f>
        <v>0</v>
      </c>
      <c r="BI61" s="136">
        <f>IF(OR(DataGrowthRates!BH61=0,DataGrowthRates!BI61=0),"",DataGrowthRates!BI61-DataGrowthRates!BH61)</f>
        <v>0</v>
      </c>
      <c r="BJ61" s="136">
        <f>IF(OR(DataGrowthRates!BI61=0,DataGrowthRates!BJ61=0),"",DataGrowthRates!BJ61-DataGrowthRates!BI61)</f>
        <v>65.012137832658482</v>
      </c>
      <c r="BK61" s="136">
        <f>IF(OR(DataGrowthRates!BJ61=0,DataGrowthRates!BK61=0),"",DataGrowthRates!BK61-DataGrowthRates!BJ61)</f>
        <v>174.45929577182687</v>
      </c>
      <c r="BL61" s="136">
        <f>IF(OR(DataGrowthRates!BK61=0,DataGrowthRates!BL61=0),"",DataGrowthRates!BL61-DataGrowthRates!BK61)</f>
        <v>0</v>
      </c>
      <c r="BM61" s="136">
        <f>IF(OR(DataGrowthRates!BL61=0,DataGrowthRates!BM61=0),"",DataGrowthRates!BM61-DataGrowthRates!BL61)</f>
        <v>0</v>
      </c>
      <c r="BN61" s="136">
        <f>IF(OR(DataGrowthRates!BM61=0,DataGrowthRates!BN61=0),"",DataGrowthRates!BN61-DataGrowthRates!BM61)</f>
        <v>-1.4694466910441406E-2</v>
      </c>
      <c r="BO61" s="136">
        <f>IF(OR(DataGrowthRates!BN61=0,DataGrowthRates!BO61=0),"",DataGrowthRates!BO61-DataGrowthRates!BN61)</f>
        <v>-778.94999999999709</v>
      </c>
      <c r="BP61" s="136">
        <f>IF(OR(DataGrowthRates!BO61=0,DataGrowthRates!BP61=0),"",DataGrowthRates!BP61-DataGrowthRates!BO61)</f>
        <v>-190.06000000001222</v>
      </c>
      <c r="BQ61" s="136">
        <f>IF(OR(DataGrowthRates!BP61=0,DataGrowthRates!BQ61=0),"",DataGrowthRates!BQ61-DataGrowthRates!BP61)</f>
        <v>0</v>
      </c>
      <c r="BR61" s="136">
        <f>IF(OR(DataGrowthRates!BQ61=0,DataGrowthRates!BR61=0),"",DataGrowthRates!BR61-DataGrowthRates!BQ61)</f>
        <v>0</v>
      </c>
      <c r="BS61" s="136">
        <f>IF(OR(DataGrowthRates!BR61=0,DataGrowthRates!BS61=0),"",DataGrowthRates!BS61-DataGrowthRates!BR61)</f>
        <v>0</v>
      </c>
      <c r="BT61" s="136">
        <f>IF(OR(DataGrowthRates!BS61=0,DataGrowthRates!BT61=0),"",DataGrowthRates!BT61-DataGrowthRates!BS61)</f>
        <v>0</v>
      </c>
      <c r="BU61" s="136">
        <f>IF(OR(DataGrowthRates!BT61=0,DataGrowthRates!BU61=0),"",DataGrowthRates!BU61-DataGrowthRates!BT61)</f>
        <v>0</v>
      </c>
      <c r="BV61" s="136">
        <f>IF(OR(DataGrowthRates!BU61=0,DataGrowthRates!BV61=0),"",DataGrowthRates!BV61-DataGrowthRates!BU61)</f>
        <v>0</v>
      </c>
      <c r="BW61" s="136">
        <f>IF(OR(DataGrowthRates!BV61=0,DataGrowthRates!BW61=0),"",DataGrowthRates!BW61-DataGrowthRates!BV61)</f>
        <v>350.82000000000698</v>
      </c>
      <c r="BX61" s="136">
        <f>IF(OR(DataGrowthRates!BW61=0,DataGrowthRates!BX61=0),"",DataGrowthRates!BX61-DataGrowthRates!BW61)</f>
        <v>6.6699999999982538</v>
      </c>
      <c r="BY61" s="136">
        <f>IF(OR(DataGrowthRates!BX61=0,DataGrowthRates!BY61=0),"",DataGrowthRates!BY61-DataGrowthRates!BX61)</f>
        <v>0</v>
      </c>
      <c r="BZ61" s="136">
        <f>IF(OR(DataGrowthRates!BY61=0,DataGrowthRates!BZ61=0),"",DataGrowthRates!BZ61-DataGrowthRates!BY61)</f>
        <v>0</v>
      </c>
      <c r="CA61" s="136">
        <f>IF(OR(DataGrowthRates!BZ61=0,DataGrowthRates!CA61=0),"",DataGrowthRates!CA61-DataGrowthRates!BZ61)</f>
        <v>0</v>
      </c>
      <c r="CB61" s="136">
        <f>IF(OR(DataGrowthRates!CA61=0,DataGrowthRates!CB61=0),"",DataGrowthRates!CB61-DataGrowthRates!CA61)</f>
        <v>-371.3099999999904</v>
      </c>
      <c r="CC61" s="136">
        <f>IF(OR(DataGrowthRates!CB61=0,DataGrowthRates!CC61=0),"",DataGrowthRates!CC61-DataGrowthRates!CB61)</f>
        <v>0</v>
      </c>
      <c r="CD61" s="136">
        <f>IF(OR(DataGrowthRates!CC61=0,DataGrowthRates!CD61=0),"",DataGrowthRates!CD61-DataGrowthRates!CC61)</f>
        <v>0</v>
      </c>
      <c r="CE61" s="136">
        <f>IF(OR(DataGrowthRates!CD61=0,DataGrowthRates!CE61=0),"",DataGrowthRates!CE61-DataGrowthRates!CD61)</f>
        <v>0</v>
      </c>
      <c r="CF61" s="136">
        <f>IF(OR(DataGrowthRates!CE61=0,DataGrowthRates!CF61=0),"",DataGrowthRates!CF61-DataGrowthRates!CE61)</f>
        <v>0</v>
      </c>
      <c r="CG61" s="136">
        <f>IF(OR(DataGrowthRates!CF61=0,DataGrowthRates!CG61=0),"",DataGrowthRates!CG61-DataGrowthRates!CF61)</f>
        <v>0</v>
      </c>
      <c r="CH61" s="136" t="str">
        <f>IF(OR(DataGrowthRates!CG61=0,DataGrowthRates!CH61=0),"",DataGrowthRates!CH61-DataGrowthRates!CG61)</f>
        <v/>
      </c>
    </row>
    <row r="62" spans="1:86" x14ac:dyDescent="0.3">
      <c r="A62" s="4" t="s">
        <v>147</v>
      </c>
      <c r="D62" s="136"/>
      <c r="E62" s="136"/>
      <c r="F62" s="136"/>
      <c r="G62" s="136"/>
      <c r="H62" s="136"/>
      <c r="I62" s="136"/>
      <c r="J62" s="136"/>
      <c r="K62" s="136"/>
      <c r="L62" s="136"/>
      <c r="M62" s="136"/>
      <c r="N62" s="136"/>
      <c r="O62" s="136"/>
      <c r="P62" s="136"/>
      <c r="Q62" s="136"/>
      <c r="R62" s="136"/>
      <c r="S62" s="136"/>
      <c r="T62" s="136"/>
      <c r="U62" s="136"/>
      <c r="V62" s="136"/>
      <c r="W62" s="136"/>
      <c r="X62" s="136"/>
      <c r="Y62" s="136"/>
      <c r="Z62" s="136"/>
      <c r="AA62" s="136"/>
      <c r="AB62" s="136"/>
      <c r="AC62" s="136"/>
      <c r="AD62" s="136"/>
      <c r="AE62" s="136"/>
      <c r="AF62" s="136"/>
      <c r="AG62" s="136"/>
      <c r="AH62" s="136"/>
      <c r="AI62" s="136"/>
      <c r="AJ62" s="136"/>
      <c r="AK62" s="136"/>
      <c r="AL62" s="136"/>
      <c r="AM62" s="136"/>
      <c r="AN62" s="136"/>
      <c r="AO62" s="136"/>
      <c r="AP62" s="136"/>
      <c r="AQ62" s="136"/>
      <c r="AR62" s="136"/>
      <c r="AS62" s="136"/>
      <c r="AT62" s="136"/>
      <c r="AU62" s="136"/>
      <c r="AV62" s="136"/>
      <c r="AW62" s="136" t="str">
        <f>IF(OR(DataGrowthRates!AV62=0,DataGrowthRates!AW62=0),"",DataGrowthRates!AW62-DataGrowthRates!AV62)</f>
        <v/>
      </c>
      <c r="AX62" s="136" t="str">
        <f>IF(OR(DataGrowthRates!AW62=0,DataGrowthRates!AX62=0),"",DataGrowthRates!AX62-DataGrowthRates!AW62)</f>
        <v/>
      </c>
      <c r="AY62" s="136" t="str">
        <f>IF(OR(DataGrowthRates!AX62=0,DataGrowthRates!AY62=0),"",DataGrowthRates!AY62-DataGrowthRates!AX62)</f>
        <v/>
      </c>
      <c r="AZ62" s="136" t="str">
        <f>IF(OR(DataGrowthRates!AY62=0,DataGrowthRates!AZ62=0),"",DataGrowthRates!AZ62-DataGrowthRates!AY62)</f>
        <v/>
      </c>
      <c r="BA62" s="136" t="str">
        <f>IF(OR(DataGrowthRates!AZ62=0,DataGrowthRates!BA62=0),"",DataGrowthRates!BA62-DataGrowthRates!AZ62)</f>
        <v/>
      </c>
      <c r="BB62" s="136" t="str">
        <f>IF(OR(DataGrowthRates!BA62=0,DataGrowthRates!BB62=0),"",DataGrowthRates!BB62-DataGrowthRates!BA62)</f>
        <v/>
      </c>
      <c r="BC62" s="136" t="str">
        <f>IF(OR(DataGrowthRates!BB62=0,DataGrowthRates!BC62=0),"",DataGrowthRates!BC62-DataGrowthRates!BB62)</f>
        <v/>
      </c>
      <c r="BD62" s="136" t="str">
        <f>IF(OR(DataGrowthRates!BC62=0,DataGrowthRates!BD62=0),"",DataGrowthRates!BD62-DataGrowthRates!BC62)</f>
        <v/>
      </c>
      <c r="BE62" s="136">
        <f>IF(OR(DataGrowthRates!BD62=0,DataGrowthRates!BE62=0),"",DataGrowthRates!BE62-DataGrowthRates!BD62)</f>
        <v>260.72166844877211</v>
      </c>
      <c r="BF62" s="136">
        <f>IF(OR(DataGrowthRates!BE62=0,DataGrowthRates!BF62=0),"",DataGrowthRates!BF62-DataGrowthRates!BE62)</f>
        <v>150.59614494336711</v>
      </c>
      <c r="BG62" s="136">
        <f>IF(OR(DataGrowthRates!BF62=0,DataGrowthRates!BG62=0),"",DataGrowthRates!BG62-DataGrowthRates!BF62)</f>
        <v>170.04005979612703</v>
      </c>
      <c r="BH62" s="136">
        <f>IF(OR(DataGrowthRates!BG62=0,DataGrowthRates!BH62=0),"",DataGrowthRates!BH62-DataGrowthRates!BG62)</f>
        <v>0</v>
      </c>
      <c r="BI62" s="136">
        <f>IF(OR(DataGrowthRates!BH62=0,DataGrowthRates!BI62=0),"",DataGrowthRates!BI62-DataGrowthRates!BH62)</f>
        <v>0</v>
      </c>
      <c r="BJ62" s="136">
        <f>IF(OR(DataGrowthRates!BI62=0,DataGrowthRates!BJ62=0),"",DataGrowthRates!BJ62-DataGrowthRates!BI62)</f>
        <v>-78.249380257067969</v>
      </c>
      <c r="BK62" s="136">
        <f>IF(OR(DataGrowthRates!BJ62=0,DataGrowthRates!BK62=0),"",DataGrowthRates!BK62-DataGrowthRates!BJ62)</f>
        <v>126.41109571530251</v>
      </c>
      <c r="BL62" s="136">
        <f>IF(OR(DataGrowthRates!BK62=0,DataGrowthRates!BL62=0),"",DataGrowthRates!BL62-DataGrowthRates!BK62)</f>
        <v>0</v>
      </c>
      <c r="BM62" s="136">
        <f>IF(OR(DataGrowthRates!BL62=0,DataGrowthRates!BM62=0),"",DataGrowthRates!BM62-DataGrowthRates!BL62)</f>
        <v>0</v>
      </c>
      <c r="BN62" s="136">
        <f>IF(OR(DataGrowthRates!BM62=0,DataGrowthRates!BN62=0),"",DataGrowthRates!BN62-DataGrowthRates!BM62)</f>
        <v>7.5462308232090436E-3</v>
      </c>
      <c r="BO62" s="136">
        <f>IF(OR(DataGrowthRates!BN62=0,DataGrowthRates!BO62=0),"",DataGrowthRates!BO62-DataGrowthRates!BN62)</f>
        <v>-489.80999999999767</v>
      </c>
      <c r="BP62" s="136">
        <f>IF(OR(DataGrowthRates!BO62=0,DataGrowthRates!BP62=0),"",DataGrowthRates!BP62-DataGrowthRates!BO62)</f>
        <v>-56.680000000007567</v>
      </c>
      <c r="BQ62" s="136">
        <f>IF(OR(DataGrowthRates!BP62=0,DataGrowthRates!BQ62=0),"",DataGrowthRates!BQ62-DataGrowthRates!BP62)</f>
        <v>0</v>
      </c>
      <c r="BR62" s="136">
        <f>IF(OR(DataGrowthRates!BQ62=0,DataGrowthRates!BR62=0),"",DataGrowthRates!BR62-DataGrowthRates!BQ62)</f>
        <v>0</v>
      </c>
      <c r="BS62" s="136">
        <f>IF(OR(DataGrowthRates!BR62=0,DataGrowthRates!BS62=0),"",DataGrowthRates!BS62-DataGrowthRates!BR62)</f>
        <v>0</v>
      </c>
      <c r="BT62" s="136">
        <f>IF(OR(DataGrowthRates!BS62=0,DataGrowthRates!BT62=0),"",DataGrowthRates!BT62-DataGrowthRates!BS62)</f>
        <v>0</v>
      </c>
      <c r="BU62" s="136">
        <f>IF(OR(DataGrowthRates!BT62=0,DataGrowthRates!BU62=0),"",DataGrowthRates!BU62-DataGrowthRates!BT62)</f>
        <v>0</v>
      </c>
      <c r="BV62" s="136">
        <f>IF(OR(DataGrowthRates!BU62=0,DataGrowthRates!BV62=0),"",DataGrowthRates!BV62-DataGrowthRates!BU62)</f>
        <v>0</v>
      </c>
      <c r="BW62" s="136">
        <f>IF(OR(DataGrowthRates!BV62=0,DataGrowthRates!BW62=0),"",DataGrowthRates!BW62-DataGrowthRates!BV62)</f>
        <v>125.43999999999505</v>
      </c>
      <c r="BX62" s="136">
        <f>IF(OR(DataGrowthRates!BW62=0,DataGrowthRates!BX62=0),"",DataGrowthRates!BX62-DataGrowthRates!BW62)</f>
        <v>-30.129999999997381</v>
      </c>
      <c r="BY62" s="136">
        <f>IF(OR(DataGrowthRates!BX62=0,DataGrowthRates!BY62=0),"",DataGrowthRates!BY62-DataGrowthRates!BX62)</f>
        <v>0</v>
      </c>
      <c r="BZ62" s="136">
        <f>IF(OR(DataGrowthRates!BY62=0,DataGrowthRates!BZ62=0),"",DataGrowthRates!BZ62-DataGrowthRates!BY62)</f>
        <v>0</v>
      </c>
      <c r="CA62" s="136">
        <f>IF(OR(DataGrowthRates!BZ62=0,DataGrowthRates!CA62=0),"",DataGrowthRates!CA62-DataGrowthRates!BZ62)</f>
        <v>0</v>
      </c>
      <c r="CB62" s="136">
        <f>IF(OR(DataGrowthRates!CA62=0,DataGrowthRates!CB62=0),"",DataGrowthRates!CB62-DataGrowthRates!CA62)</f>
        <v>204.77999999999884</v>
      </c>
      <c r="CC62" s="136">
        <f>IF(OR(DataGrowthRates!CB62=0,DataGrowthRates!CC62=0),"",DataGrowthRates!CC62-DataGrowthRates!CB62)</f>
        <v>0</v>
      </c>
      <c r="CD62" s="136">
        <f>IF(OR(DataGrowthRates!CC62=0,DataGrowthRates!CD62=0),"",DataGrowthRates!CD62-DataGrowthRates!CC62)</f>
        <v>0</v>
      </c>
      <c r="CE62" s="136">
        <f>IF(OR(DataGrowthRates!CD62=0,DataGrowthRates!CE62=0),"",DataGrowthRates!CE62-DataGrowthRates!CD62)</f>
        <v>0</v>
      </c>
      <c r="CF62" s="136">
        <f>IF(OR(DataGrowthRates!CE62=0,DataGrowthRates!CF62=0),"",DataGrowthRates!CF62-DataGrowthRates!CE62)</f>
        <v>0</v>
      </c>
      <c r="CG62" s="136">
        <f>IF(OR(DataGrowthRates!CF62=0,DataGrowthRates!CG62=0),"",DataGrowthRates!CG62-DataGrowthRates!CF62)</f>
        <v>0</v>
      </c>
      <c r="CH62" s="136" t="str">
        <f>IF(OR(DataGrowthRates!CG62=0,DataGrowthRates!CH62=0),"",DataGrowthRates!CH62-DataGrowthRates!CG62)</f>
        <v/>
      </c>
    </row>
    <row r="63" spans="1:86" x14ac:dyDescent="0.3">
      <c r="A63" s="4" t="s">
        <v>148</v>
      </c>
      <c r="D63" s="136"/>
      <c r="E63" s="136"/>
      <c r="F63" s="136"/>
      <c r="G63" s="136"/>
      <c r="H63" s="136"/>
      <c r="I63" s="136"/>
      <c r="J63" s="136"/>
      <c r="K63" s="136"/>
      <c r="L63" s="136"/>
      <c r="M63" s="136"/>
      <c r="N63" s="136"/>
      <c r="O63" s="136"/>
      <c r="P63" s="136"/>
      <c r="Q63" s="136"/>
      <c r="R63" s="136"/>
      <c r="S63" s="136"/>
      <c r="T63" s="136"/>
      <c r="U63" s="136"/>
      <c r="V63" s="136"/>
      <c r="W63" s="136"/>
      <c r="X63" s="136"/>
      <c r="Y63" s="136"/>
      <c r="Z63" s="136"/>
      <c r="AA63" s="136"/>
      <c r="AB63" s="136"/>
      <c r="AC63" s="136"/>
      <c r="AD63" s="136"/>
      <c r="AE63" s="136"/>
      <c r="AF63" s="136"/>
      <c r="AG63" s="136"/>
      <c r="AH63" s="136"/>
      <c r="AI63" s="136"/>
      <c r="AJ63" s="136"/>
      <c r="AK63" s="136"/>
      <c r="AL63" s="136"/>
      <c r="AM63" s="136"/>
      <c r="AN63" s="136"/>
      <c r="AO63" s="136"/>
      <c r="AP63" s="136"/>
      <c r="AQ63" s="136"/>
      <c r="AR63" s="136"/>
      <c r="AS63" s="136"/>
      <c r="AT63" s="136"/>
      <c r="AU63" s="136"/>
      <c r="AV63" s="136"/>
      <c r="AW63" s="136" t="str">
        <f>IF(OR(DataGrowthRates!AV63=0,DataGrowthRates!AW63=0),"",DataGrowthRates!AW63-DataGrowthRates!AV63)</f>
        <v/>
      </c>
      <c r="AX63" s="136" t="str">
        <f>IF(OR(DataGrowthRates!AW63=0,DataGrowthRates!AX63=0),"",DataGrowthRates!AX63-DataGrowthRates!AW63)</f>
        <v/>
      </c>
      <c r="AY63" s="136" t="str">
        <f>IF(OR(DataGrowthRates!AX63=0,DataGrowthRates!AY63=0),"",DataGrowthRates!AY63-DataGrowthRates!AX63)</f>
        <v/>
      </c>
      <c r="AZ63" s="136" t="str">
        <f>IF(OR(DataGrowthRates!AY63=0,DataGrowthRates!AZ63=0),"",DataGrowthRates!AZ63-DataGrowthRates!AY63)</f>
        <v/>
      </c>
      <c r="BA63" s="136" t="str">
        <f>IF(OR(DataGrowthRates!AZ63=0,DataGrowthRates!BA63=0),"",DataGrowthRates!BA63-DataGrowthRates!AZ63)</f>
        <v/>
      </c>
      <c r="BB63" s="136" t="str">
        <f>IF(OR(DataGrowthRates!BA63=0,DataGrowthRates!BB63=0),"",DataGrowthRates!BB63-DataGrowthRates!BA63)</f>
        <v/>
      </c>
      <c r="BC63" s="136" t="str">
        <f>IF(OR(DataGrowthRates!BB63=0,DataGrowthRates!BC63=0),"",DataGrowthRates!BC63-DataGrowthRates!BB63)</f>
        <v/>
      </c>
      <c r="BD63" s="136" t="str">
        <f>IF(OR(DataGrowthRates!BC63=0,DataGrowthRates!BD63=0),"",DataGrowthRates!BD63-DataGrowthRates!BC63)</f>
        <v/>
      </c>
      <c r="BE63" s="136" t="str">
        <f>IF(OR(DataGrowthRates!BD63=0,DataGrowthRates!BE63=0),"",DataGrowthRates!BE63-DataGrowthRates!BD63)</f>
        <v/>
      </c>
      <c r="BF63" s="136">
        <f>IF(OR(DataGrowthRates!BE63=0,DataGrowthRates!BF63=0),"",DataGrowthRates!BF63-DataGrowthRates!BE63)</f>
        <v>242.05066417082708</v>
      </c>
      <c r="BG63" s="136">
        <f>IF(OR(DataGrowthRates!BF63=0,DataGrowthRates!BG63=0),"",DataGrowthRates!BG63-DataGrowthRates!BF63)</f>
        <v>-20.190691935073119</v>
      </c>
      <c r="BH63" s="136">
        <f>IF(OR(DataGrowthRates!BG63=0,DataGrowthRates!BH63=0),"",DataGrowthRates!BH63-DataGrowthRates!BG63)</f>
        <v>0</v>
      </c>
      <c r="BI63" s="136">
        <f>IF(OR(DataGrowthRates!BH63=0,DataGrowthRates!BI63=0),"",DataGrowthRates!BI63-DataGrowthRates!BH63)</f>
        <v>0</v>
      </c>
      <c r="BJ63" s="136">
        <f>IF(OR(DataGrowthRates!BI63=0,DataGrowthRates!BJ63=0),"",DataGrowthRates!BJ63-DataGrowthRates!BI63)</f>
        <v>-34.705957031117578</v>
      </c>
      <c r="BK63" s="136">
        <f>IF(OR(DataGrowthRates!BJ63=0,DataGrowthRates!BK63=0),"",DataGrowthRates!BK63-DataGrowthRates!BJ63)</f>
        <v>324.23155277731712</v>
      </c>
      <c r="BL63" s="136">
        <f>IF(OR(DataGrowthRates!BK63=0,DataGrowthRates!BL63=0),"",DataGrowthRates!BL63-DataGrowthRates!BK63)</f>
        <v>0</v>
      </c>
      <c r="BM63" s="136">
        <f>IF(OR(DataGrowthRates!BL63=0,DataGrowthRates!BM63=0),"",DataGrowthRates!BM63-DataGrowthRates!BL63)</f>
        <v>0</v>
      </c>
      <c r="BN63" s="136">
        <f>IF(OR(DataGrowthRates!BM63=0,DataGrowthRates!BN63=0),"",DataGrowthRates!BN63-DataGrowthRates!BM63)</f>
        <v>3.0523751211658237</v>
      </c>
      <c r="BO63" s="136">
        <f>IF(OR(DataGrowthRates!BN63=0,DataGrowthRates!BO63=0),"",DataGrowthRates!BO63-DataGrowthRates!BN63)</f>
        <v>-686.59000000001106</v>
      </c>
      <c r="BP63" s="136">
        <f>IF(OR(DataGrowthRates!BO63=0,DataGrowthRates!BP63=0),"",DataGrowthRates!BP63-DataGrowthRates!BO63)</f>
        <v>-28.789999999993597</v>
      </c>
      <c r="BQ63" s="136">
        <f>IF(OR(DataGrowthRates!BP63=0,DataGrowthRates!BQ63=0),"",DataGrowthRates!BQ63-DataGrowthRates!BP63)</f>
        <v>0</v>
      </c>
      <c r="BR63" s="136">
        <f>IF(OR(DataGrowthRates!BQ63=0,DataGrowthRates!BR63=0),"",DataGrowthRates!BR63-DataGrowthRates!BQ63)</f>
        <v>0</v>
      </c>
      <c r="BS63" s="136">
        <f>IF(OR(DataGrowthRates!BR63=0,DataGrowthRates!BS63=0),"",DataGrowthRates!BS63-DataGrowthRates!BR63)</f>
        <v>0</v>
      </c>
      <c r="BT63" s="136">
        <f>IF(OR(DataGrowthRates!BS63=0,DataGrowthRates!BT63=0),"",DataGrowthRates!BT63-DataGrowthRates!BS63)</f>
        <v>0</v>
      </c>
      <c r="BU63" s="136">
        <f>IF(OR(DataGrowthRates!BT63=0,DataGrowthRates!BU63=0),"",DataGrowthRates!BU63-DataGrowthRates!BT63)</f>
        <v>0</v>
      </c>
      <c r="BV63" s="136">
        <f>IF(OR(DataGrowthRates!BU63=0,DataGrowthRates!BV63=0),"",DataGrowthRates!BV63-DataGrowthRates!BU63)</f>
        <v>0</v>
      </c>
      <c r="BW63" s="136">
        <f>IF(OR(DataGrowthRates!BV63=0,DataGrowthRates!BW63=0),"",DataGrowthRates!BW63-DataGrowthRates!BV63)</f>
        <v>518.90000000000873</v>
      </c>
      <c r="BX63" s="136">
        <f>IF(OR(DataGrowthRates!BW63=0,DataGrowthRates!BX63=0),"",DataGrowthRates!BX63-DataGrowthRates!BW63)</f>
        <v>-0.95000000000436557</v>
      </c>
      <c r="BY63" s="136">
        <f>IF(OR(DataGrowthRates!BX63=0,DataGrowthRates!BY63=0),"",DataGrowthRates!BY63-DataGrowthRates!BX63)</f>
        <v>0</v>
      </c>
      <c r="BZ63" s="136">
        <f>IF(OR(DataGrowthRates!BY63=0,DataGrowthRates!BZ63=0),"",DataGrowthRates!BZ63-DataGrowthRates!BY63)</f>
        <v>0</v>
      </c>
      <c r="CA63" s="136">
        <f>IF(OR(DataGrowthRates!BZ63=0,DataGrowthRates!CA63=0),"",DataGrowthRates!CA63-DataGrowthRates!BZ63)</f>
        <v>0</v>
      </c>
      <c r="CB63" s="136">
        <f>IF(OR(DataGrowthRates!CA63=0,DataGrowthRates!CB63=0),"",DataGrowthRates!CB63-DataGrowthRates!CA63)</f>
        <v>216.80999999999767</v>
      </c>
      <c r="CC63" s="136">
        <f>IF(OR(DataGrowthRates!CB63=0,DataGrowthRates!CC63=0),"",DataGrowthRates!CC63-DataGrowthRates!CB63)</f>
        <v>0</v>
      </c>
      <c r="CD63" s="136">
        <f>IF(OR(DataGrowthRates!CC63=0,DataGrowthRates!CD63=0),"",DataGrowthRates!CD63-DataGrowthRates!CC63)</f>
        <v>0</v>
      </c>
      <c r="CE63" s="136">
        <f>IF(OR(DataGrowthRates!CD63=0,DataGrowthRates!CE63=0),"",DataGrowthRates!CE63-DataGrowthRates!CD63)</f>
        <v>0</v>
      </c>
      <c r="CF63" s="136">
        <f>IF(OR(DataGrowthRates!CE63=0,DataGrowthRates!CF63=0),"",DataGrowthRates!CF63-DataGrowthRates!CE63)</f>
        <v>0</v>
      </c>
      <c r="CG63" s="136">
        <f>IF(OR(DataGrowthRates!CF63=0,DataGrowthRates!CG63=0),"",DataGrowthRates!CG63-DataGrowthRates!CF63)</f>
        <v>0</v>
      </c>
      <c r="CH63" s="136" t="str">
        <f>IF(OR(DataGrowthRates!CG63=0,DataGrowthRates!CH63=0),"",DataGrowthRates!CH63-DataGrowthRates!CG63)</f>
        <v/>
      </c>
    </row>
    <row r="64" spans="1:86" x14ac:dyDescent="0.3">
      <c r="A64" s="64" t="s">
        <v>149</v>
      </c>
      <c r="B64" s="6"/>
      <c r="C64" s="6"/>
      <c r="D64" s="137"/>
      <c r="E64" s="137"/>
      <c r="F64" s="137"/>
      <c r="G64" s="137"/>
      <c r="H64" s="137"/>
      <c r="I64" s="137"/>
      <c r="J64" s="137"/>
      <c r="K64" s="137"/>
      <c r="L64" s="137"/>
      <c r="M64" s="137"/>
      <c r="N64" s="137"/>
      <c r="O64" s="137"/>
      <c r="P64" s="137"/>
      <c r="Q64" s="137"/>
      <c r="R64" s="137"/>
      <c r="S64" s="137"/>
      <c r="T64" s="137"/>
      <c r="U64" s="137"/>
      <c r="V64" s="137"/>
      <c r="W64" s="137"/>
      <c r="X64" s="137"/>
      <c r="Y64" s="137"/>
      <c r="Z64" s="137"/>
      <c r="AA64" s="137"/>
      <c r="AB64" s="137"/>
      <c r="AC64" s="137"/>
      <c r="AD64" s="137"/>
      <c r="AE64" s="137"/>
      <c r="AF64" s="137"/>
      <c r="AG64" s="137"/>
      <c r="AH64" s="137"/>
      <c r="AI64" s="137"/>
      <c r="AJ64" s="137"/>
      <c r="AK64" s="137"/>
      <c r="AL64" s="137"/>
      <c r="AM64" s="137"/>
      <c r="AN64" s="137"/>
      <c r="AO64" s="137"/>
      <c r="AP64" s="137"/>
      <c r="AQ64" s="137"/>
      <c r="AR64" s="137"/>
      <c r="AS64" s="137"/>
      <c r="AT64" s="137"/>
      <c r="AU64" s="137"/>
      <c r="AV64" s="137"/>
      <c r="AW64" s="137" t="str">
        <f>IF(OR(DataGrowthRates!AV64=0,DataGrowthRates!AW64=0),"",DataGrowthRates!AW64-DataGrowthRates!AV64)</f>
        <v/>
      </c>
      <c r="AX64" s="137" t="str">
        <f>IF(OR(DataGrowthRates!AW64=0,DataGrowthRates!AX64=0),"",DataGrowthRates!AX64-DataGrowthRates!AW64)</f>
        <v/>
      </c>
      <c r="AY64" s="137" t="str">
        <f>IF(OR(DataGrowthRates!AX64=0,DataGrowthRates!AY64=0),"",DataGrowthRates!AY64-DataGrowthRates!AX64)</f>
        <v/>
      </c>
      <c r="AZ64" s="137" t="str">
        <f>IF(OR(DataGrowthRates!AY64=0,DataGrowthRates!AZ64=0),"",DataGrowthRates!AZ64-DataGrowthRates!AY64)</f>
        <v/>
      </c>
      <c r="BA64" s="137" t="str">
        <f>IF(OR(DataGrowthRates!AZ64=0,DataGrowthRates!BA64=0),"",DataGrowthRates!BA64-DataGrowthRates!AZ64)</f>
        <v/>
      </c>
      <c r="BB64" s="137" t="str">
        <f>IF(OR(DataGrowthRates!BA64=0,DataGrowthRates!BB64=0),"",DataGrowthRates!BB64-DataGrowthRates!BA64)</f>
        <v/>
      </c>
      <c r="BC64" s="137" t="str">
        <f>IF(OR(DataGrowthRates!BB64=0,DataGrowthRates!BC64=0),"",DataGrowthRates!BC64-DataGrowthRates!BB64)</f>
        <v/>
      </c>
      <c r="BD64" s="137" t="str">
        <f>IF(OR(DataGrowthRates!BC64=0,DataGrowthRates!BD64=0),"",DataGrowthRates!BD64-DataGrowthRates!BC64)</f>
        <v/>
      </c>
      <c r="BE64" s="137" t="str">
        <f>IF(OR(DataGrowthRates!BD64=0,DataGrowthRates!BE64=0),"",DataGrowthRates!BE64-DataGrowthRates!BD64)</f>
        <v/>
      </c>
      <c r="BF64" s="137" t="str">
        <f>IF(OR(DataGrowthRates!BE64=0,DataGrowthRates!BF64=0),"",DataGrowthRates!BF64-DataGrowthRates!BE64)</f>
        <v/>
      </c>
      <c r="BG64" s="137">
        <f>IF(OR(DataGrowthRates!BF64=0,DataGrowthRates!BG64=0),"",DataGrowthRates!BG64-DataGrowthRates!BF64)</f>
        <v>-636.99773960490711</v>
      </c>
      <c r="BH64" s="137">
        <f>IF(OR(DataGrowthRates!BG64=0,DataGrowthRates!BH64=0),"",DataGrowthRates!BH64-DataGrowthRates!BG64)</f>
        <v>0</v>
      </c>
      <c r="BI64" s="137">
        <f>IF(OR(DataGrowthRates!BH64=0,DataGrowthRates!BI64=0),"",DataGrowthRates!BI64-DataGrowthRates!BH64)</f>
        <v>0</v>
      </c>
      <c r="BJ64" s="137">
        <f>IF(OR(DataGrowthRates!BI64=0,DataGrowthRates!BJ64=0),"",DataGrowthRates!BJ64-DataGrowthRates!BI64)</f>
        <v>62.530593622548622</v>
      </c>
      <c r="BK64" s="137">
        <f>IF(OR(DataGrowthRates!BJ64=0,DataGrowthRates!BK64=0),"",DataGrowthRates!BK64-DataGrowthRates!BJ64)</f>
        <v>-21.535037384375755</v>
      </c>
      <c r="BL64" s="137">
        <f>IF(OR(DataGrowthRates!BK64=0,DataGrowthRates!BL64=0),"",DataGrowthRates!BL64-DataGrowthRates!BK64)</f>
        <v>0</v>
      </c>
      <c r="BM64" s="137">
        <f>IF(OR(DataGrowthRates!BL64=0,DataGrowthRates!BM64=0),"",DataGrowthRates!BM64-DataGrowthRates!BL64)</f>
        <v>0</v>
      </c>
      <c r="BN64" s="137">
        <f>IF(OR(DataGrowthRates!BM64=0,DataGrowthRates!BN64=0),"",DataGrowthRates!BN64-DataGrowthRates!BM64)</f>
        <v>19.273668188325246</v>
      </c>
      <c r="BO64" s="137">
        <f>IF(OR(DataGrowthRates!BN64=0,DataGrowthRates!BO64=0),"",DataGrowthRates!BO64-DataGrowthRates!BN64)</f>
        <v>-506.44000000000233</v>
      </c>
      <c r="BP64" s="137">
        <f>IF(OR(DataGrowthRates!BO64=0,DataGrowthRates!BP64=0),"",DataGrowthRates!BP64-DataGrowthRates!BO64)</f>
        <v>-126.13999999999942</v>
      </c>
      <c r="BQ64" s="137">
        <f>IF(OR(DataGrowthRates!BP64=0,DataGrowthRates!BQ64=0),"",DataGrowthRates!BQ64-DataGrowthRates!BP64)</f>
        <v>0</v>
      </c>
      <c r="BR64" s="137">
        <f>IF(OR(DataGrowthRates!BQ64=0,DataGrowthRates!BR64=0),"",DataGrowthRates!BR64-DataGrowthRates!BQ64)</f>
        <v>0</v>
      </c>
      <c r="BS64" s="137">
        <f>IF(OR(DataGrowthRates!BR64=0,DataGrowthRates!BS64=0),"",DataGrowthRates!BS64-DataGrowthRates!BR64)</f>
        <v>0</v>
      </c>
      <c r="BT64" s="137">
        <f>IF(OR(DataGrowthRates!BS64=0,DataGrowthRates!BT64=0),"",DataGrowthRates!BT64-DataGrowthRates!BS64)</f>
        <v>0</v>
      </c>
      <c r="BU64" s="137">
        <f>IF(OR(DataGrowthRates!BT64=0,DataGrowthRates!BU64=0),"",DataGrowthRates!BU64-DataGrowthRates!BT64)</f>
        <v>0</v>
      </c>
      <c r="BV64" s="137">
        <f>IF(OR(DataGrowthRates!BU64=0,DataGrowthRates!BV64=0),"",DataGrowthRates!BV64-DataGrowthRates!BU64)</f>
        <v>0</v>
      </c>
      <c r="BW64" s="137">
        <f>IF(OR(DataGrowthRates!BV64=0,DataGrowthRates!BW64=0),"",DataGrowthRates!BW64-DataGrowthRates!BV64)</f>
        <v>26.019999999996799</v>
      </c>
      <c r="BX64" s="137">
        <f>IF(OR(DataGrowthRates!BW64=0,DataGrowthRates!BX64=0),"",DataGrowthRates!BX64-DataGrowthRates!BW64)</f>
        <v>19.770000000004075</v>
      </c>
      <c r="BY64" s="137">
        <f>IF(OR(DataGrowthRates!BX64=0,DataGrowthRates!BY64=0),"",DataGrowthRates!BY64-DataGrowthRates!BX64)</f>
        <v>0</v>
      </c>
      <c r="BZ64" s="137">
        <f>IF(OR(DataGrowthRates!BY64=0,DataGrowthRates!BZ64=0),"",DataGrowthRates!BZ64-DataGrowthRates!BY64)</f>
        <v>0</v>
      </c>
      <c r="CA64" s="137">
        <f>IF(OR(DataGrowthRates!BZ64=0,DataGrowthRates!CA64=0),"",DataGrowthRates!CA64-DataGrowthRates!BZ64)</f>
        <v>0</v>
      </c>
      <c r="CB64" s="137">
        <f>IF(OR(DataGrowthRates!CA64=0,DataGrowthRates!CB64=0),"",DataGrowthRates!CB64-DataGrowthRates!CA64)</f>
        <v>-25.370000000002619</v>
      </c>
      <c r="CC64" s="137">
        <f>IF(OR(DataGrowthRates!CB64=0,DataGrowthRates!CC64=0),"",DataGrowthRates!CC64-DataGrowthRates!CB64)</f>
        <v>0</v>
      </c>
      <c r="CD64" s="137">
        <f>IF(OR(DataGrowthRates!CC64=0,DataGrowthRates!CD64=0),"",DataGrowthRates!CD64-DataGrowthRates!CC64)</f>
        <v>0</v>
      </c>
      <c r="CE64" s="137">
        <f>IF(OR(DataGrowthRates!CD64=0,DataGrowthRates!CE64=0),"",DataGrowthRates!CE64-DataGrowthRates!CD64)</f>
        <v>0</v>
      </c>
      <c r="CF64" s="137">
        <f>IF(OR(DataGrowthRates!CE64=0,DataGrowthRates!CF64=0),"",DataGrowthRates!CF64-DataGrowthRates!CE64)</f>
        <v>0</v>
      </c>
      <c r="CG64" s="137">
        <f>IF(OR(DataGrowthRates!CF64=0,DataGrowthRates!CG64=0),"",DataGrowthRates!CG64-DataGrowthRates!CF64)</f>
        <v>0</v>
      </c>
      <c r="CH64" s="137" t="str">
        <f>IF(OR(DataGrowthRates!CG64=0,DataGrowthRates!CH64=0),"",DataGrowthRates!CH64-DataGrowthRates!CG64)</f>
        <v/>
      </c>
    </row>
    <row r="65" spans="1:86" x14ac:dyDescent="0.3">
      <c r="A65" s="65" t="s">
        <v>150</v>
      </c>
      <c r="B65" s="91"/>
      <c r="C65" s="91"/>
      <c r="D65" s="135"/>
      <c r="E65" s="135"/>
      <c r="F65" s="135"/>
      <c r="G65" s="135"/>
      <c r="H65" s="135"/>
      <c r="I65" s="135"/>
      <c r="J65" s="135"/>
      <c r="K65" s="135"/>
      <c r="L65" s="135"/>
      <c r="M65" s="135"/>
      <c r="N65" s="135"/>
      <c r="O65" s="135"/>
      <c r="P65" s="135"/>
      <c r="Q65" s="135"/>
      <c r="R65" s="135"/>
      <c r="S65" s="135"/>
      <c r="T65" s="135"/>
      <c r="U65" s="135"/>
      <c r="V65" s="135"/>
      <c r="W65" s="135"/>
      <c r="X65" s="135"/>
      <c r="Y65" s="135"/>
      <c r="Z65" s="135"/>
      <c r="AA65" s="135"/>
      <c r="AB65" s="135"/>
      <c r="AC65" s="135"/>
      <c r="AD65" s="135"/>
      <c r="AE65" s="135"/>
      <c r="AF65" s="135"/>
      <c r="AG65" s="135"/>
      <c r="AH65" s="135"/>
      <c r="AI65" s="135"/>
      <c r="AJ65" s="135"/>
      <c r="AK65" s="135"/>
      <c r="AL65" s="135"/>
      <c r="AM65" s="135"/>
      <c r="AN65" s="135"/>
      <c r="AO65" s="135"/>
      <c r="AP65" s="136"/>
      <c r="AQ65" s="136"/>
      <c r="AR65" s="136"/>
      <c r="AS65" s="136"/>
      <c r="AT65" s="136"/>
      <c r="AU65" s="136"/>
      <c r="AV65" s="136"/>
      <c r="AW65" s="136" t="str">
        <f>IF(OR(DataGrowthRates!AV65=0,DataGrowthRates!AW65=0),"",DataGrowthRates!AW65-DataGrowthRates!AV65)</f>
        <v/>
      </c>
      <c r="AX65" s="136" t="str">
        <f>IF(OR(DataGrowthRates!AW65=0,DataGrowthRates!AX65=0),"",DataGrowthRates!AX65-DataGrowthRates!AW65)</f>
        <v/>
      </c>
      <c r="AY65" s="136" t="str">
        <f>IF(OR(DataGrowthRates!AX65=0,DataGrowthRates!AY65=0),"",DataGrowthRates!AY65-DataGrowthRates!AX65)</f>
        <v/>
      </c>
      <c r="AZ65" s="136" t="str">
        <f>IF(OR(DataGrowthRates!AY65=0,DataGrowthRates!AZ65=0),"",DataGrowthRates!AZ65-DataGrowthRates!AY65)</f>
        <v/>
      </c>
      <c r="BA65" s="136" t="str">
        <f>IF(OR(DataGrowthRates!AZ65=0,DataGrowthRates!BA65=0),"",DataGrowthRates!BA65-DataGrowthRates!AZ65)</f>
        <v/>
      </c>
      <c r="BB65" s="136" t="str">
        <f>IF(OR(DataGrowthRates!BA65=0,DataGrowthRates!BB65=0),"",DataGrowthRates!BB65-DataGrowthRates!BA65)</f>
        <v/>
      </c>
      <c r="BC65" s="136" t="str">
        <f>IF(OR(DataGrowthRates!BB65=0,DataGrowthRates!BC65=0),"",DataGrowthRates!BC65-DataGrowthRates!BB65)</f>
        <v/>
      </c>
      <c r="BD65" s="136" t="str">
        <f>IF(OR(DataGrowthRates!BC65=0,DataGrowthRates!BD65=0),"",DataGrowthRates!BD65-DataGrowthRates!BC65)</f>
        <v/>
      </c>
      <c r="BE65" s="136" t="str">
        <f>IF(OR(DataGrowthRates!BD65=0,DataGrowthRates!BE65=0),"",DataGrowthRates!BE65-DataGrowthRates!BD65)</f>
        <v/>
      </c>
      <c r="BF65" s="136" t="str">
        <f>IF(OR(DataGrowthRates!BE65=0,DataGrowthRates!BF65=0),"",DataGrowthRates!BF65-DataGrowthRates!BE65)</f>
        <v/>
      </c>
      <c r="BG65" s="136" t="str">
        <f>IF(OR(DataGrowthRates!BF65=0,DataGrowthRates!BG65=0),"",DataGrowthRates!BG65-DataGrowthRates!BF65)</f>
        <v/>
      </c>
      <c r="BH65" s="136">
        <f>IF(OR(DataGrowthRates!BG65=0,DataGrowthRates!BH65=0),"",DataGrowthRates!BH65-DataGrowthRates!BG65)</f>
        <v>-154.94169446005253</v>
      </c>
      <c r="BI65" s="136">
        <f>IF(OR(DataGrowthRates!BH65=0,DataGrowthRates!BI65=0),"",DataGrowthRates!BI65-DataGrowthRates!BH65)</f>
        <v>210.38122589213162</v>
      </c>
      <c r="BJ65" s="136">
        <f>IF(OR(DataGrowthRates!BI65=0,DataGrowthRates!BJ65=0),"",DataGrowthRates!BJ65-DataGrowthRates!BI65)</f>
        <v>-306.03975338239979</v>
      </c>
      <c r="BK65" s="136">
        <f>IF(OR(DataGrowthRates!BJ65=0,DataGrowthRates!BK65=0),"",DataGrowthRates!BK65-DataGrowthRates!BJ65)</f>
        <v>664.96679666654381</v>
      </c>
      <c r="BL65" s="136">
        <f>IF(OR(DataGrowthRates!BK65=0,DataGrowthRates!BL65=0),"",DataGrowthRates!BL65-DataGrowthRates!BK65)</f>
        <v>0</v>
      </c>
      <c r="BM65" s="136">
        <f>IF(OR(DataGrowthRates!BL65=0,DataGrowthRates!BM65=0),"",DataGrowthRates!BM65-DataGrowthRates!BL65)</f>
        <v>0</v>
      </c>
      <c r="BN65" s="136">
        <f>IF(OR(DataGrowthRates!BM65=0,DataGrowthRates!BN65=0),"",DataGrowthRates!BN65-DataGrowthRates!BM65)</f>
        <v>141.15133788810635</v>
      </c>
      <c r="BO65" s="136">
        <f>IF(OR(DataGrowthRates!BN65=0,DataGrowthRates!BO65=0),"",DataGrowthRates!BO65-DataGrowthRates!BN65)</f>
        <v>-1221.3300000000017</v>
      </c>
      <c r="BP65" s="136">
        <f>IF(OR(DataGrowthRates!BO65=0,DataGrowthRates!BP65=0),"",DataGrowthRates!BP65-DataGrowthRates!BO65)</f>
        <v>-159.37999999999738</v>
      </c>
      <c r="BQ65" s="136">
        <f>IF(OR(DataGrowthRates!BP65=0,DataGrowthRates!BQ65=0),"",DataGrowthRates!BQ65-DataGrowthRates!BP65)</f>
        <v>0</v>
      </c>
      <c r="BR65" s="136">
        <f>IF(OR(DataGrowthRates!BQ65=0,DataGrowthRates!BR65=0),"",DataGrowthRates!BR65-DataGrowthRates!BQ65)</f>
        <v>0</v>
      </c>
      <c r="BS65" s="136">
        <f>IF(OR(DataGrowthRates!BR65=0,DataGrowthRates!BS65=0),"",DataGrowthRates!BS65-DataGrowthRates!BR65)</f>
        <v>191.9800000000032</v>
      </c>
      <c r="BT65" s="136">
        <f>IF(OR(DataGrowthRates!BS65=0,DataGrowthRates!BT65=0),"",DataGrowthRates!BT65-DataGrowthRates!BS65)</f>
        <v>0</v>
      </c>
      <c r="BU65" s="136">
        <f>IF(OR(DataGrowthRates!BT65=0,DataGrowthRates!BU65=0),"",DataGrowthRates!BU65-DataGrowthRates!BT65)</f>
        <v>0</v>
      </c>
      <c r="BV65" s="136">
        <f>IF(OR(DataGrowthRates!BU65=0,DataGrowthRates!BV65=0),"",DataGrowthRates!BV65-DataGrowthRates!BU65)</f>
        <v>0</v>
      </c>
      <c r="BW65" s="136">
        <f>IF(OR(DataGrowthRates!BV65=0,DataGrowthRates!BW65=0),"",DataGrowthRates!BW65-DataGrowthRates!BV65)</f>
        <v>-135.47999999999593</v>
      </c>
      <c r="BX65" s="136">
        <f>IF(OR(DataGrowthRates!BW65=0,DataGrowthRates!BX65=0),"",DataGrowthRates!BX65-DataGrowthRates!BW65)</f>
        <v>-47.110000000000582</v>
      </c>
      <c r="BY65" s="136">
        <f>IF(OR(DataGrowthRates!BX65=0,DataGrowthRates!BY65=0),"",DataGrowthRates!BY65-DataGrowthRates!BX65)</f>
        <v>0</v>
      </c>
      <c r="BZ65" s="136">
        <f>IF(OR(DataGrowthRates!BY65=0,DataGrowthRates!BZ65=0),"",DataGrowthRates!BZ65-DataGrowthRates!BY65)</f>
        <v>0</v>
      </c>
      <c r="CA65" s="136">
        <f>IF(OR(DataGrowthRates!BZ65=0,DataGrowthRates!CA65=0),"",DataGrowthRates!CA65-DataGrowthRates!BZ65)</f>
        <v>0</v>
      </c>
      <c r="CB65" s="136">
        <f>IF(OR(DataGrowthRates!CA65=0,DataGrowthRates!CB65=0),"",DataGrowthRates!CB65-DataGrowthRates!CA65)</f>
        <v>-260.58000000000175</v>
      </c>
      <c r="CC65" s="136">
        <f>IF(OR(DataGrowthRates!CB65=0,DataGrowthRates!CC65=0),"",DataGrowthRates!CC65-DataGrowthRates!CB65)</f>
        <v>0</v>
      </c>
      <c r="CD65" s="136">
        <f>IF(OR(DataGrowthRates!CC65=0,DataGrowthRates!CD65=0),"",DataGrowthRates!CD65-DataGrowthRates!CC65)</f>
        <v>0</v>
      </c>
      <c r="CE65" s="136">
        <f>IF(OR(DataGrowthRates!CD65=0,DataGrowthRates!CE65=0),"",DataGrowthRates!CE65-DataGrowthRates!CD65)</f>
        <v>0</v>
      </c>
      <c r="CF65" s="136">
        <f>IF(OR(DataGrowthRates!CE65=0,DataGrowthRates!CF65=0),"",DataGrowthRates!CF65-DataGrowthRates!CE65)</f>
        <v>0</v>
      </c>
      <c r="CG65" s="136">
        <f>IF(OR(DataGrowthRates!CF65=0,DataGrowthRates!CG65=0),"",DataGrowthRates!CG65-DataGrowthRates!CF65)</f>
        <v>0</v>
      </c>
      <c r="CH65" s="136" t="str">
        <f>IF(OR(DataGrowthRates!CG65=0,DataGrowthRates!CH65=0),"",DataGrowthRates!CH65-DataGrowthRates!CG65)</f>
        <v/>
      </c>
    </row>
    <row r="66" spans="1:86" x14ac:dyDescent="0.3">
      <c r="A66" s="4" t="s">
        <v>151</v>
      </c>
      <c r="D66" s="136"/>
      <c r="E66" s="136"/>
      <c r="F66" s="136"/>
      <c r="G66" s="136"/>
      <c r="H66" s="136"/>
      <c r="I66" s="136"/>
      <c r="J66" s="136"/>
      <c r="K66" s="136"/>
      <c r="L66" s="136"/>
      <c r="M66" s="136"/>
      <c r="N66" s="136"/>
      <c r="O66" s="136"/>
      <c r="P66" s="136"/>
      <c r="Q66" s="136"/>
      <c r="R66" s="136"/>
      <c r="S66" s="136"/>
      <c r="T66" s="136"/>
      <c r="U66" s="136"/>
      <c r="V66" s="136"/>
      <c r="W66" s="136"/>
      <c r="X66" s="136"/>
      <c r="Y66" s="136"/>
      <c r="Z66" s="136"/>
      <c r="AA66" s="136"/>
      <c r="AB66" s="136"/>
      <c r="AC66" s="136"/>
      <c r="AD66" s="136"/>
      <c r="AE66" s="136"/>
      <c r="AF66" s="136"/>
      <c r="AG66" s="136"/>
      <c r="AH66" s="136"/>
      <c r="AI66" s="136"/>
      <c r="AJ66" s="136"/>
      <c r="AK66" s="136"/>
      <c r="AL66" s="136"/>
      <c r="AM66" s="136"/>
      <c r="AN66" s="136"/>
      <c r="AO66" s="136"/>
      <c r="AP66" s="136"/>
      <c r="AQ66" s="136"/>
      <c r="AR66" s="136"/>
      <c r="AS66" s="136"/>
      <c r="AT66" s="136"/>
      <c r="AU66" s="136"/>
      <c r="AV66" s="136"/>
      <c r="AW66" s="136" t="str">
        <f>IF(OR(DataGrowthRates!AV66=0,DataGrowthRates!AW66=0),"",DataGrowthRates!AW66-DataGrowthRates!AV66)</f>
        <v/>
      </c>
      <c r="AX66" s="136" t="str">
        <f>IF(OR(DataGrowthRates!AW66=0,DataGrowthRates!AX66=0),"",DataGrowthRates!AX66-DataGrowthRates!AW66)</f>
        <v/>
      </c>
      <c r="AY66" s="136" t="str">
        <f>IF(OR(DataGrowthRates!AX66=0,DataGrowthRates!AY66=0),"",DataGrowthRates!AY66-DataGrowthRates!AX66)</f>
        <v/>
      </c>
      <c r="AZ66" s="136" t="str">
        <f>IF(OR(DataGrowthRates!AY66=0,DataGrowthRates!AZ66=0),"",DataGrowthRates!AZ66-DataGrowthRates!AY66)</f>
        <v/>
      </c>
      <c r="BA66" s="136" t="str">
        <f>IF(OR(DataGrowthRates!AZ66=0,DataGrowthRates!BA66=0),"",DataGrowthRates!BA66-DataGrowthRates!AZ66)</f>
        <v/>
      </c>
      <c r="BB66" s="136" t="str">
        <f>IF(OR(DataGrowthRates!BA66=0,DataGrowthRates!BB66=0),"",DataGrowthRates!BB66-DataGrowthRates!BA66)</f>
        <v/>
      </c>
      <c r="BC66" s="136" t="str">
        <f>IF(OR(DataGrowthRates!BB66=0,DataGrowthRates!BC66=0),"",DataGrowthRates!BC66-DataGrowthRates!BB66)</f>
        <v/>
      </c>
      <c r="BD66" s="136" t="str">
        <f>IF(OR(DataGrowthRates!BC66=0,DataGrowthRates!BD66=0),"",DataGrowthRates!BD66-DataGrowthRates!BC66)</f>
        <v/>
      </c>
      <c r="BE66" s="136" t="str">
        <f>IF(OR(DataGrowthRates!BD66=0,DataGrowthRates!BE66=0),"",DataGrowthRates!BE66-DataGrowthRates!BD66)</f>
        <v/>
      </c>
      <c r="BF66" s="136" t="str">
        <f>IF(OR(DataGrowthRates!BE66=0,DataGrowthRates!BF66=0),"",DataGrowthRates!BF66-DataGrowthRates!BE66)</f>
        <v/>
      </c>
      <c r="BG66" s="136" t="str">
        <f>IF(OR(DataGrowthRates!BF66=0,DataGrowthRates!BG66=0),"",DataGrowthRates!BG66-DataGrowthRates!BF66)</f>
        <v/>
      </c>
      <c r="BH66" s="136" t="str">
        <f>IF(OR(DataGrowthRates!BG66=0,DataGrowthRates!BH66=0),"",DataGrowthRates!BH66-DataGrowthRates!BG66)</f>
        <v/>
      </c>
      <c r="BI66" s="136">
        <f>IF(OR(DataGrowthRates!BH66=0,DataGrowthRates!BI66=0),"",DataGrowthRates!BI66-DataGrowthRates!BH66)</f>
        <v>327.47978142196371</v>
      </c>
      <c r="BJ66" s="136">
        <f>IF(OR(DataGrowthRates!BI66=0,DataGrowthRates!BJ66=0),"",DataGrowthRates!BJ66-DataGrowthRates!BI66)</f>
        <v>-75.626615600529476</v>
      </c>
      <c r="BK66" s="136">
        <f>IF(OR(DataGrowthRates!BJ66=0,DataGrowthRates!BK66=0),"",DataGrowthRates!BK66-DataGrowthRates!BJ66)</f>
        <v>183.09756879790075</v>
      </c>
      <c r="BL66" s="136">
        <f>IF(OR(DataGrowthRates!BK66=0,DataGrowthRates!BL66=0),"",DataGrowthRates!BL66-DataGrowthRates!BK66)</f>
        <v>-76.368663719360484</v>
      </c>
      <c r="BM66" s="136">
        <f>IF(OR(DataGrowthRates!BL66=0,DataGrowthRates!BM66=0),"",DataGrowthRates!BM66-DataGrowthRates!BL66)</f>
        <v>0</v>
      </c>
      <c r="BN66" s="136">
        <f>IF(OR(DataGrowthRates!BM66=0,DataGrowthRates!BN66=0),"",DataGrowthRates!BN66-DataGrowthRates!BM66)</f>
        <v>-739.64470496487047</v>
      </c>
      <c r="BO66" s="136">
        <f>IF(OR(DataGrowthRates!BN66=0,DataGrowthRates!BO66=0),"",DataGrowthRates!BO66-DataGrowthRates!BN66)</f>
        <v>51.639999999999418</v>
      </c>
      <c r="BP66" s="136">
        <f>IF(OR(DataGrowthRates!BO66=0,DataGrowthRates!BP66=0),"",DataGrowthRates!BP66-DataGrowthRates!BO66)</f>
        <v>-82.790000000008149</v>
      </c>
      <c r="BQ66" s="136">
        <f>IF(OR(DataGrowthRates!BP66=0,DataGrowthRates!BQ66=0),"",DataGrowthRates!BQ66-DataGrowthRates!BP66)</f>
        <v>0</v>
      </c>
      <c r="BR66" s="136">
        <f>IF(OR(DataGrowthRates!BQ66=0,DataGrowthRates!BR66=0),"",DataGrowthRates!BR66-DataGrowthRates!BQ66)</f>
        <v>0</v>
      </c>
      <c r="BS66" s="136">
        <f>IF(OR(DataGrowthRates!BR66=0,DataGrowthRates!BS66=0),"",DataGrowthRates!BS66-DataGrowthRates!BR66)</f>
        <v>-168.15999999999622</v>
      </c>
      <c r="BT66" s="136">
        <f>IF(OR(DataGrowthRates!BS66=0,DataGrowthRates!BT66=0),"",DataGrowthRates!BT66-DataGrowthRates!BS66)</f>
        <v>0</v>
      </c>
      <c r="BU66" s="136">
        <f>IF(OR(DataGrowthRates!BT66=0,DataGrowthRates!BU66=0),"",DataGrowthRates!BU66-DataGrowthRates!BT66)</f>
        <v>0</v>
      </c>
      <c r="BV66" s="136">
        <f>IF(OR(DataGrowthRates!BU66=0,DataGrowthRates!BV66=0),"",DataGrowthRates!BV66-DataGrowthRates!BU66)</f>
        <v>0</v>
      </c>
      <c r="BW66" s="136">
        <f>IF(OR(DataGrowthRates!BV66=0,DataGrowthRates!BW66=0),"",DataGrowthRates!BW66-DataGrowthRates!BV66)</f>
        <v>228.67000000000553</v>
      </c>
      <c r="BX66" s="136">
        <f>IF(OR(DataGrowthRates!BW66=0,DataGrowthRates!BX66=0),"",DataGrowthRates!BX66-DataGrowthRates!BW66)</f>
        <v>-25.150000000001455</v>
      </c>
      <c r="BY66" s="136">
        <f>IF(OR(DataGrowthRates!BX66=0,DataGrowthRates!BY66=0),"",DataGrowthRates!BY66-DataGrowthRates!BX66)</f>
        <v>0</v>
      </c>
      <c r="BZ66" s="136">
        <f>IF(OR(DataGrowthRates!BY66=0,DataGrowthRates!BZ66=0),"",DataGrowthRates!BZ66-DataGrowthRates!BY66)</f>
        <v>0</v>
      </c>
      <c r="CA66" s="136">
        <f>IF(OR(DataGrowthRates!BZ66=0,DataGrowthRates!CA66=0),"",DataGrowthRates!CA66-DataGrowthRates!BZ66)</f>
        <v>0</v>
      </c>
      <c r="CB66" s="136">
        <f>IF(OR(DataGrowthRates!CA66=0,DataGrowthRates!CB66=0),"",DataGrowthRates!CB66-DataGrowthRates!CA66)</f>
        <v>97.109999999993306</v>
      </c>
      <c r="CC66" s="136">
        <f>IF(OR(DataGrowthRates!CB66=0,DataGrowthRates!CC66=0),"",DataGrowthRates!CC66-DataGrowthRates!CB66)</f>
        <v>0</v>
      </c>
      <c r="CD66" s="136">
        <f>IF(OR(DataGrowthRates!CC66=0,DataGrowthRates!CD66=0),"",DataGrowthRates!CD66-DataGrowthRates!CC66)</f>
        <v>0</v>
      </c>
      <c r="CE66" s="136">
        <f>IF(OR(DataGrowthRates!CD66=0,DataGrowthRates!CE66=0),"",DataGrowthRates!CE66-DataGrowthRates!CD66)</f>
        <v>0</v>
      </c>
      <c r="CF66" s="136">
        <f>IF(OR(DataGrowthRates!CE66=0,DataGrowthRates!CF66=0),"",DataGrowthRates!CF66-DataGrowthRates!CE66)</f>
        <v>0</v>
      </c>
      <c r="CG66" s="136">
        <f>IF(OR(DataGrowthRates!CF66=0,DataGrowthRates!CG66=0),"",DataGrowthRates!CG66-DataGrowthRates!CF66)</f>
        <v>0</v>
      </c>
      <c r="CH66" s="136" t="str">
        <f>IF(OR(DataGrowthRates!CG66=0,DataGrowthRates!CH66=0),"",DataGrowthRates!CH66-DataGrowthRates!CG66)</f>
        <v/>
      </c>
    </row>
    <row r="67" spans="1:86" x14ac:dyDescent="0.3">
      <c r="A67" s="4" t="s">
        <v>152</v>
      </c>
      <c r="D67" s="136"/>
      <c r="E67" s="136"/>
      <c r="F67" s="136"/>
      <c r="G67" s="136"/>
      <c r="H67" s="136"/>
      <c r="I67" s="136"/>
      <c r="J67" s="136"/>
      <c r="K67" s="136"/>
      <c r="L67" s="136"/>
      <c r="M67" s="136"/>
      <c r="N67" s="136"/>
      <c r="O67" s="136"/>
      <c r="P67" s="136"/>
      <c r="Q67" s="136"/>
      <c r="R67" s="136"/>
      <c r="S67" s="136"/>
      <c r="T67" s="136"/>
      <c r="U67" s="136"/>
      <c r="V67" s="136"/>
      <c r="W67" s="136"/>
      <c r="X67" s="136"/>
      <c r="Y67" s="136"/>
      <c r="Z67" s="136"/>
      <c r="AA67" s="136"/>
      <c r="AB67" s="136"/>
      <c r="AC67" s="136"/>
      <c r="AD67" s="136"/>
      <c r="AE67" s="136"/>
      <c r="AF67" s="136"/>
      <c r="AG67" s="136"/>
      <c r="AH67" s="136"/>
      <c r="AI67" s="136"/>
      <c r="AJ67" s="136"/>
      <c r="AK67" s="136"/>
      <c r="AL67" s="136"/>
      <c r="AM67" s="136"/>
      <c r="AN67" s="136"/>
      <c r="AO67" s="136"/>
      <c r="AP67" s="136"/>
      <c r="AQ67" s="136"/>
      <c r="AR67" s="136"/>
      <c r="AS67" s="136"/>
      <c r="AT67" s="136"/>
      <c r="AU67" s="136"/>
      <c r="AV67" s="136"/>
      <c r="AW67" s="136" t="str">
        <f>IF(OR(DataGrowthRates!AV67=0,DataGrowthRates!AW67=0),"",DataGrowthRates!AW67-DataGrowthRates!AV67)</f>
        <v/>
      </c>
      <c r="AX67" s="136" t="str">
        <f>IF(OR(DataGrowthRates!AW67=0,DataGrowthRates!AX67=0),"",DataGrowthRates!AX67-DataGrowthRates!AW67)</f>
        <v/>
      </c>
      <c r="AY67" s="136" t="str">
        <f>IF(OR(DataGrowthRates!AX67=0,DataGrowthRates!AY67=0),"",DataGrowthRates!AY67-DataGrowthRates!AX67)</f>
        <v/>
      </c>
      <c r="AZ67" s="136" t="str">
        <f>IF(OR(DataGrowthRates!AY67=0,DataGrowthRates!AZ67=0),"",DataGrowthRates!AZ67-DataGrowthRates!AY67)</f>
        <v/>
      </c>
      <c r="BA67" s="136" t="str">
        <f>IF(OR(DataGrowthRates!AZ67=0,DataGrowthRates!BA67=0),"",DataGrowthRates!BA67-DataGrowthRates!AZ67)</f>
        <v/>
      </c>
      <c r="BB67" s="136" t="str">
        <f>IF(OR(DataGrowthRates!BA67=0,DataGrowthRates!BB67=0),"",DataGrowthRates!BB67-DataGrowthRates!BA67)</f>
        <v/>
      </c>
      <c r="BC67" s="136" t="str">
        <f>IF(OR(DataGrowthRates!BB67=0,DataGrowthRates!BC67=0),"",DataGrowthRates!BC67-DataGrowthRates!BB67)</f>
        <v/>
      </c>
      <c r="BD67" s="136" t="str">
        <f>IF(OR(DataGrowthRates!BC67=0,DataGrowthRates!BD67=0),"",DataGrowthRates!BD67-DataGrowthRates!BC67)</f>
        <v/>
      </c>
      <c r="BE67" s="136" t="str">
        <f>IF(OR(DataGrowthRates!BD67=0,DataGrowthRates!BE67=0),"",DataGrowthRates!BE67-DataGrowthRates!BD67)</f>
        <v/>
      </c>
      <c r="BF67" s="136" t="str">
        <f>IF(OR(DataGrowthRates!BE67=0,DataGrowthRates!BF67=0),"",DataGrowthRates!BF67-DataGrowthRates!BE67)</f>
        <v/>
      </c>
      <c r="BG67" s="136" t="str">
        <f>IF(OR(DataGrowthRates!BF67=0,DataGrowthRates!BG67=0),"",DataGrowthRates!BG67-DataGrowthRates!BF67)</f>
        <v/>
      </c>
      <c r="BH67" s="136" t="str">
        <f>IF(OR(DataGrowthRates!BG67=0,DataGrowthRates!BH67=0),"",DataGrowthRates!BH67-DataGrowthRates!BG67)</f>
        <v/>
      </c>
      <c r="BI67" s="136" t="str">
        <f>IF(OR(DataGrowthRates!BH67=0,DataGrowthRates!BI67=0),"",DataGrowthRates!BI67-DataGrowthRates!BH67)</f>
        <v/>
      </c>
      <c r="BJ67" s="136">
        <f>IF(OR(DataGrowthRates!BI67=0,DataGrowthRates!BJ67=0),"",DataGrowthRates!BJ67-DataGrowthRates!BI67)</f>
        <v>132.48521483937657</v>
      </c>
      <c r="BK67" s="136">
        <f>IF(OR(DataGrowthRates!BJ67=0,DataGrowthRates!BK67=0),"",DataGrowthRates!BK67-DataGrowthRates!BJ67)</f>
        <v>281.3300798010896</v>
      </c>
      <c r="BL67" s="136">
        <f>IF(OR(DataGrowthRates!BK67=0,DataGrowthRates!BL67=0),"",DataGrowthRates!BL67-DataGrowthRates!BK67)</f>
        <v>0</v>
      </c>
      <c r="BM67" s="136">
        <f>IF(OR(DataGrowthRates!BL67=0,DataGrowthRates!BM67=0),"",DataGrowthRates!BM67-DataGrowthRates!BL67)</f>
        <v>0</v>
      </c>
      <c r="BN67" s="136">
        <f>IF(OR(DataGrowthRates!BM67=0,DataGrowthRates!BN67=0),"",DataGrowthRates!BN67-DataGrowthRates!BM67)</f>
        <v>-380.90065269268962</v>
      </c>
      <c r="BO67" s="136">
        <f>IF(OR(DataGrowthRates!BN67=0,DataGrowthRates!BO67=0),"",DataGrowthRates!BO67-DataGrowthRates!BN67)</f>
        <v>-679.79999999999563</v>
      </c>
      <c r="BP67" s="136">
        <f>IF(OR(DataGrowthRates!BO67=0,DataGrowthRates!BP67=0),"",DataGrowthRates!BP67-DataGrowthRates!BO67)</f>
        <v>-27.140000000006694</v>
      </c>
      <c r="BQ67" s="136">
        <f>IF(OR(DataGrowthRates!BP67=0,DataGrowthRates!BQ67=0),"",DataGrowthRates!BQ67-DataGrowthRates!BP67)</f>
        <v>0</v>
      </c>
      <c r="BR67" s="136">
        <f>IF(OR(DataGrowthRates!BQ67=0,DataGrowthRates!BR67=0),"",DataGrowthRates!BR67-DataGrowthRates!BQ67)</f>
        <v>0</v>
      </c>
      <c r="BS67" s="136">
        <f>IF(OR(DataGrowthRates!BR67=0,DataGrowthRates!BS67=0),"",DataGrowthRates!BS67-DataGrowthRates!BR67)</f>
        <v>-147.23999999999069</v>
      </c>
      <c r="BT67" s="136">
        <f>IF(OR(DataGrowthRates!BS67=0,DataGrowthRates!BT67=0),"",DataGrowthRates!BT67-DataGrowthRates!BS67)</f>
        <v>0</v>
      </c>
      <c r="BU67" s="136">
        <f>IF(OR(DataGrowthRates!BT67=0,DataGrowthRates!BU67=0),"",DataGrowthRates!BU67-DataGrowthRates!BT67)</f>
        <v>0</v>
      </c>
      <c r="BV67" s="136">
        <f>IF(OR(DataGrowthRates!BU67=0,DataGrowthRates!BV67=0),"",DataGrowthRates!BV67-DataGrowthRates!BU67)</f>
        <v>0</v>
      </c>
      <c r="BW67" s="136">
        <f>IF(OR(DataGrowthRates!BV67=0,DataGrowthRates!BW67=0),"",DataGrowthRates!BW67-DataGrowthRates!BV67)</f>
        <v>66.310000000004948</v>
      </c>
      <c r="BX67" s="136">
        <f>IF(OR(DataGrowthRates!BW67=0,DataGrowthRates!BX67=0),"",DataGrowthRates!BX67-DataGrowthRates!BW67)</f>
        <v>-22.530000000006112</v>
      </c>
      <c r="BY67" s="136">
        <f>IF(OR(DataGrowthRates!BX67=0,DataGrowthRates!BY67=0),"",DataGrowthRates!BY67-DataGrowthRates!BX67)</f>
        <v>0</v>
      </c>
      <c r="BZ67" s="136">
        <f>IF(OR(DataGrowthRates!BY67=0,DataGrowthRates!BZ67=0),"",DataGrowthRates!BZ67-DataGrowthRates!BY67)</f>
        <v>0</v>
      </c>
      <c r="CA67" s="136">
        <f>IF(OR(DataGrowthRates!BZ67=0,DataGrowthRates!CA67=0),"",DataGrowthRates!CA67-DataGrowthRates!BZ67)</f>
        <v>0</v>
      </c>
      <c r="CB67" s="136">
        <f>IF(OR(DataGrowthRates!CA67=0,DataGrowthRates!CB67=0),"",DataGrowthRates!CB67-DataGrowthRates!CA67)</f>
        <v>-250.25999999999476</v>
      </c>
      <c r="CC67" s="136">
        <f>IF(OR(DataGrowthRates!CB67=0,DataGrowthRates!CC67=0),"",DataGrowthRates!CC67-DataGrowthRates!CB67)</f>
        <v>0</v>
      </c>
      <c r="CD67" s="136">
        <f>IF(OR(DataGrowthRates!CC67=0,DataGrowthRates!CD67=0),"",DataGrowthRates!CD67-DataGrowthRates!CC67)</f>
        <v>0</v>
      </c>
      <c r="CE67" s="136">
        <f>IF(OR(DataGrowthRates!CD67=0,DataGrowthRates!CE67=0),"",DataGrowthRates!CE67-DataGrowthRates!CD67)</f>
        <v>0</v>
      </c>
      <c r="CF67" s="136">
        <f>IF(OR(DataGrowthRates!CE67=0,DataGrowthRates!CF67=0),"",DataGrowthRates!CF67-DataGrowthRates!CE67)</f>
        <v>0</v>
      </c>
      <c r="CG67" s="136">
        <f>IF(OR(DataGrowthRates!CF67=0,DataGrowthRates!CG67=0),"",DataGrowthRates!CG67-DataGrowthRates!CF67)</f>
        <v>0</v>
      </c>
      <c r="CH67" s="136" t="str">
        <f>IF(OR(DataGrowthRates!CG67=0,DataGrowthRates!CH67=0),"",DataGrowthRates!CH67-DataGrowthRates!CG67)</f>
        <v/>
      </c>
    </row>
    <row r="68" spans="1:86" x14ac:dyDescent="0.3">
      <c r="A68" s="64" t="s">
        <v>153</v>
      </c>
      <c r="B68" s="6"/>
      <c r="C68" s="6"/>
      <c r="D68" s="137"/>
      <c r="E68" s="137"/>
      <c r="F68" s="137"/>
      <c r="G68" s="137"/>
      <c r="H68" s="137"/>
      <c r="I68" s="137"/>
      <c r="J68" s="137"/>
      <c r="K68" s="137"/>
      <c r="L68" s="137"/>
      <c r="M68" s="137"/>
      <c r="N68" s="137"/>
      <c r="O68" s="137"/>
      <c r="P68" s="137"/>
      <c r="Q68" s="137"/>
      <c r="R68" s="137"/>
      <c r="S68" s="137"/>
      <c r="T68" s="137"/>
      <c r="U68" s="137"/>
      <c r="V68" s="137"/>
      <c r="W68" s="137"/>
      <c r="X68" s="137"/>
      <c r="Y68" s="137"/>
      <c r="Z68" s="137"/>
      <c r="AA68" s="137"/>
      <c r="AB68" s="137"/>
      <c r="AC68" s="137"/>
      <c r="AD68" s="137"/>
      <c r="AE68" s="137"/>
      <c r="AF68" s="137"/>
      <c r="AG68" s="137"/>
      <c r="AH68" s="137"/>
      <c r="AI68" s="137"/>
      <c r="AJ68" s="137"/>
      <c r="AK68" s="137"/>
      <c r="AL68" s="137"/>
      <c r="AM68" s="137"/>
      <c r="AN68" s="137"/>
      <c r="AO68" s="137"/>
      <c r="AP68" s="137"/>
      <c r="AQ68" s="137"/>
      <c r="AR68" s="137"/>
      <c r="AS68" s="137"/>
      <c r="AT68" s="137"/>
      <c r="AU68" s="137"/>
      <c r="AV68" s="137"/>
      <c r="AW68" s="137" t="str">
        <f>IF(OR(DataGrowthRates!AV68=0,DataGrowthRates!AW68=0),"",DataGrowthRates!AW68-DataGrowthRates!AV68)</f>
        <v/>
      </c>
      <c r="AX68" s="137" t="str">
        <f>IF(OR(DataGrowthRates!AW68=0,DataGrowthRates!AX68=0),"",DataGrowthRates!AX68-DataGrowthRates!AW68)</f>
        <v/>
      </c>
      <c r="AY68" s="137" t="str">
        <f>IF(OR(DataGrowthRates!AX68=0,DataGrowthRates!AY68=0),"",DataGrowthRates!AY68-DataGrowthRates!AX68)</f>
        <v/>
      </c>
      <c r="AZ68" s="137" t="str">
        <f>IF(OR(DataGrowthRates!AY68=0,DataGrowthRates!AZ68=0),"",DataGrowthRates!AZ68-DataGrowthRates!AY68)</f>
        <v/>
      </c>
      <c r="BA68" s="137" t="str">
        <f>IF(OR(DataGrowthRates!AZ68=0,DataGrowthRates!BA68=0),"",DataGrowthRates!BA68-DataGrowthRates!AZ68)</f>
        <v/>
      </c>
      <c r="BB68" s="137" t="str">
        <f>IF(OR(DataGrowthRates!BA68=0,DataGrowthRates!BB68=0),"",DataGrowthRates!BB68-DataGrowthRates!BA68)</f>
        <v/>
      </c>
      <c r="BC68" s="137" t="str">
        <f>IF(OR(DataGrowthRates!BB68=0,DataGrowthRates!BC68=0),"",DataGrowthRates!BC68-DataGrowthRates!BB68)</f>
        <v/>
      </c>
      <c r="BD68" s="137" t="str">
        <f>IF(OR(DataGrowthRates!BC68=0,DataGrowthRates!BD68=0),"",DataGrowthRates!BD68-DataGrowthRates!BC68)</f>
        <v/>
      </c>
      <c r="BE68" s="137" t="str">
        <f>IF(OR(DataGrowthRates!BD68=0,DataGrowthRates!BE68=0),"",DataGrowthRates!BE68-DataGrowthRates!BD68)</f>
        <v/>
      </c>
      <c r="BF68" s="137" t="str">
        <f>IF(OR(DataGrowthRates!BE68=0,DataGrowthRates!BF68=0),"",DataGrowthRates!BF68-DataGrowthRates!BE68)</f>
        <v/>
      </c>
      <c r="BG68" s="137" t="str">
        <f>IF(OR(DataGrowthRates!BF68=0,DataGrowthRates!BG68=0),"",DataGrowthRates!BG68-DataGrowthRates!BF68)</f>
        <v/>
      </c>
      <c r="BH68" s="137" t="str">
        <f>IF(OR(DataGrowthRates!BG68=0,DataGrowthRates!BH68=0),"",DataGrowthRates!BH68-DataGrowthRates!BG68)</f>
        <v/>
      </c>
      <c r="BI68" s="137" t="str">
        <f>IF(OR(DataGrowthRates!BH68=0,DataGrowthRates!BI68=0),"",DataGrowthRates!BI68-DataGrowthRates!BH68)</f>
        <v/>
      </c>
      <c r="BJ68" s="137" t="str">
        <f>IF(OR(DataGrowthRates!BI68=0,DataGrowthRates!BJ68=0),"",DataGrowthRates!BJ68-DataGrowthRates!BI68)</f>
        <v/>
      </c>
      <c r="BK68" s="137">
        <f>IF(OR(DataGrowthRates!BJ68=0,DataGrowthRates!BK68=0),"",DataGrowthRates!BK68-DataGrowthRates!BJ68)</f>
        <v>373.66603376089188</v>
      </c>
      <c r="BL68" s="137">
        <f>IF(OR(DataGrowthRates!BK68=0,DataGrowthRates!BL68=0),"",DataGrowthRates!BL68-DataGrowthRates!BK68)</f>
        <v>-65.695884730514081</v>
      </c>
      <c r="BM68" s="137">
        <f>IF(OR(DataGrowthRates!BL68=0,DataGrowthRates!BM68=0),"",DataGrowthRates!BM68-DataGrowthRates!BL68)</f>
        <v>0</v>
      </c>
      <c r="BN68" s="137">
        <f>IF(OR(DataGrowthRates!BM68=0,DataGrowthRates!BN68=0),"",DataGrowthRates!BN68-DataGrowthRates!BM68)</f>
        <v>-944.59606983028789</v>
      </c>
      <c r="BO68" s="137">
        <f>IF(OR(DataGrowthRates!BN68=0,DataGrowthRates!BO68=0),"",DataGrowthRates!BO68-DataGrowthRates!BN68)</f>
        <v>-812.56000000000495</v>
      </c>
      <c r="BP68" s="137">
        <f>IF(OR(DataGrowthRates!BO68=0,DataGrowthRates!BP68=0),"",DataGrowthRates!BP68-DataGrowthRates!BO68)</f>
        <v>-135.01000000000931</v>
      </c>
      <c r="BQ68" s="137">
        <f>IF(OR(DataGrowthRates!BP68=0,DataGrowthRates!BQ68=0),"",DataGrowthRates!BQ68-DataGrowthRates!BP68)</f>
        <v>0</v>
      </c>
      <c r="BR68" s="137">
        <f>IF(OR(DataGrowthRates!BQ68=0,DataGrowthRates!BR68=0),"",DataGrowthRates!BR68-DataGrowthRates!BQ68)</f>
        <v>0</v>
      </c>
      <c r="BS68" s="137">
        <f>IF(OR(DataGrowthRates!BR68=0,DataGrowthRates!BS68=0),"",DataGrowthRates!BS68-DataGrowthRates!BR68)</f>
        <v>-3.1999999999898137</v>
      </c>
      <c r="BT68" s="137">
        <f>IF(OR(DataGrowthRates!BS68=0,DataGrowthRates!BT68=0),"",DataGrowthRates!BT68-DataGrowthRates!BS68)</f>
        <v>0</v>
      </c>
      <c r="BU68" s="137">
        <f>IF(OR(DataGrowthRates!BT68=0,DataGrowthRates!BU68=0),"",DataGrowthRates!BU68-DataGrowthRates!BT68)</f>
        <v>0</v>
      </c>
      <c r="BV68" s="137">
        <f>IF(OR(DataGrowthRates!BU68=0,DataGrowthRates!BV68=0),"",DataGrowthRates!BV68-DataGrowthRates!BU68)</f>
        <v>0</v>
      </c>
      <c r="BW68" s="137">
        <f>IF(OR(DataGrowthRates!BV68=0,DataGrowthRates!BW68=0),"",DataGrowthRates!BW68-DataGrowthRates!BV68)</f>
        <v>-65.220000000001164</v>
      </c>
      <c r="BX68" s="137">
        <f>IF(OR(DataGrowthRates!BW68=0,DataGrowthRates!BX68=0),"",DataGrowthRates!BX68-DataGrowthRates!BW68)</f>
        <v>299.50000000000728</v>
      </c>
      <c r="BY68" s="137">
        <f>IF(OR(DataGrowthRates!BX68=0,DataGrowthRates!BY68=0),"",DataGrowthRates!BY68-DataGrowthRates!BX68)</f>
        <v>0</v>
      </c>
      <c r="BZ68" s="137">
        <f>IF(OR(DataGrowthRates!BY68=0,DataGrowthRates!BZ68=0),"",DataGrowthRates!BZ68-DataGrowthRates!BY68)</f>
        <v>0</v>
      </c>
      <c r="CA68" s="137">
        <f>IF(OR(DataGrowthRates!BZ68=0,DataGrowthRates!CA68=0),"",DataGrowthRates!CA68-DataGrowthRates!BZ68)</f>
        <v>0</v>
      </c>
      <c r="CB68" s="137">
        <f>IF(OR(DataGrowthRates!CA68=0,DataGrowthRates!CB68=0),"",DataGrowthRates!CB68-DataGrowthRates!CA68)</f>
        <v>-800.06999999999971</v>
      </c>
      <c r="CC68" s="137">
        <f>IF(OR(DataGrowthRates!CB68=0,DataGrowthRates!CC68=0),"",DataGrowthRates!CC68-DataGrowthRates!CB68)</f>
        <v>0</v>
      </c>
      <c r="CD68" s="137">
        <f>IF(OR(DataGrowthRates!CC68=0,DataGrowthRates!CD68=0),"",DataGrowthRates!CD68-DataGrowthRates!CC68)</f>
        <v>0</v>
      </c>
      <c r="CE68" s="137">
        <f>IF(OR(DataGrowthRates!CD68=0,DataGrowthRates!CE68=0),"",DataGrowthRates!CE68-DataGrowthRates!CD68)</f>
        <v>0</v>
      </c>
      <c r="CF68" s="137">
        <f>IF(OR(DataGrowthRates!CE68=0,DataGrowthRates!CF68=0),"",DataGrowthRates!CF68-DataGrowthRates!CE68)</f>
        <v>0</v>
      </c>
      <c r="CG68" s="137">
        <f>IF(OR(DataGrowthRates!CF68=0,DataGrowthRates!CG68=0),"",DataGrowthRates!CG68-DataGrowthRates!CF68)</f>
        <v>0</v>
      </c>
      <c r="CH68" s="137" t="str">
        <f>IF(OR(DataGrowthRates!CG68=0,DataGrowthRates!CH68=0),"",DataGrowthRates!CH68-DataGrowthRates!CG68)</f>
        <v/>
      </c>
    </row>
    <row r="69" spans="1:86" x14ac:dyDescent="0.3">
      <c r="A69" s="65" t="s">
        <v>154</v>
      </c>
      <c r="B69" s="91"/>
      <c r="C69" s="91"/>
      <c r="D69" s="135"/>
      <c r="E69" s="135"/>
      <c r="F69" s="135"/>
      <c r="G69" s="135"/>
      <c r="H69" s="135"/>
      <c r="I69" s="135"/>
      <c r="J69" s="135"/>
      <c r="K69" s="135"/>
      <c r="L69" s="135"/>
      <c r="M69" s="135"/>
      <c r="N69" s="135"/>
      <c r="O69" s="135"/>
      <c r="P69" s="135"/>
      <c r="Q69" s="135"/>
      <c r="R69" s="135"/>
      <c r="S69" s="135"/>
      <c r="T69" s="135"/>
      <c r="U69" s="135"/>
      <c r="V69" s="135"/>
      <c r="W69" s="135"/>
      <c r="X69" s="135"/>
      <c r="Y69" s="135"/>
      <c r="Z69" s="135"/>
      <c r="AA69" s="135"/>
      <c r="AB69" s="135"/>
      <c r="AC69" s="135"/>
      <c r="AD69" s="135"/>
      <c r="AE69" s="135"/>
      <c r="AF69" s="135"/>
      <c r="AG69" s="135"/>
      <c r="AH69" s="135"/>
      <c r="AI69" s="135"/>
      <c r="AJ69" s="135"/>
      <c r="AK69" s="135"/>
      <c r="AL69" s="135"/>
      <c r="AM69" s="135"/>
      <c r="AN69" s="135"/>
      <c r="AO69" s="135"/>
      <c r="AP69" s="136"/>
      <c r="AQ69" s="136"/>
      <c r="AR69" s="136"/>
      <c r="AS69" s="136"/>
      <c r="AT69" s="136"/>
      <c r="AU69" s="136"/>
      <c r="AV69" s="136"/>
      <c r="AW69" s="136" t="str">
        <f>IF(OR(DataGrowthRates!AV69=0,DataGrowthRates!AW69=0),"",DataGrowthRates!AW69-DataGrowthRates!AV69)</f>
        <v/>
      </c>
      <c r="AX69" s="136" t="str">
        <f>IF(OR(DataGrowthRates!AW69=0,DataGrowthRates!AX69=0),"",DataGrowthRates!AX69-DataGrowthRates!AW69)</f>
        <v/>
      </c>
      <c r="AY69" s="136" t="str">
        <f>IF(OR(DataGrowthRates!AX69=0,DataGrowthRates!AY69=0),"",DataGrowthRates!AY69-DataGrowthRates!AX69)</f>
        <v/>
      </c>
      <c r="AZ69" s="136" t="str">
        <f>IF(OR(DataGrowthRates!AY69=0,DataGrowthRates!AZ69=0),"",DataGrowthRates!AZ69-DataGrowthRates!AY69)</f>
        <v/>
      </c>
      <c r="BA69" s="136" t="str">
        <f>IF(OR(DataGrowthRates!AZ69=0,DataGrowthRates!BA69=0),"",DataGrowthRates!BA69-DataGrowthRates!AZ69)</f>
        <v/>
      </c>
      <c r="BB69" s="136" t="str">
        <f>IF(OR(DataGrowthRates!BA69=0,DataGrowthRates!BB69=0),"",DataGrowthRates!BB69-DataGrowthRates!BA69)</f>
        <v/>
      </c>
      <c r="BC69" s="136" t="str">
        <f>IF(OR(DataGrowthRates!BB69=0,DataGrowthRates!BC69=0),"",DataGrowthRates!BC69-DataGrowthRates!BB69)</f>
        <v/>
      </c>
      <c r="BD69" s="136" t="str">
        <f>IF(OR(DataGrowthRates!BC69=0,DataGrowthRates!BD69=0),"",DataGrowthRates!BD69-DataGrowthRates!BC69)</f>
        <v/>
      </c>
      <c r="BE69" s="136" t="str">
        <f>IF(OR(DataGrowthRates!BD69=0,DataGrowthRates!BE69=0),"",DataGrowthRates!BE69-DataGrowthRates!BD69)</f>
        <v/>
      </c>
      <c r="BF69" s="136" t="str">
        <f>IF(OR(DataGrowthRates!BE69=0,DataGrowthRates!BF69=0),"",DataGrowthRates!BF69-DataGrowthRates!BE69)</f>
        <v/>
      </c>
      <c r="BG69" s="136" t="str">
        <f>IF(OR(DataGrowthRates!BF69=0,DataGrowthRates!BG69=0),"",DataGrowthRates!BG69-DataGrowthRates!BF69)</f>
        <v/>
      </c>
      <c r="BH69" s="136" t="str">
        <f>IF(OR(DataGrowthRates!BG69=0,DataGrowthRates!BH69=0),"",DataGrowthRates!BH69-DataGrowthRates!BG69)</f>
        <v/>
      </c>
      <c r="BI69" s="136" t="str">
        <f>IF(OR(DataGrowthRates!BH69=0,DataGrowthRates!BI69=0),"",DataGrowthRates!BI69-DataGrowthRates!BH69)</f>
        <v/>
      </c>
      <c r="BJ69" s="136" t="str">
        <f>IF(OR(DataGrowthRates!BI69=0,DataGrowthRates!BJ69=0),"",DataGrowthRates!BJ69-DataGrowthRates!BI69)</f>
        <v/>
      </c>
      <c r="BK69" s="136" t="str">
        <f>IF(OR(DataGrowthRates!BJ69=0,DataGrowthRates!BK69=0),"",DataGrowthRates!BK69-DataGrowthRates!BJ69)</f>
        <v/>
      </c>
      <c r="BL69" s="136">
        <f>IF(OR(DataGrowthRates!BK69=0,DataGrowthRates!BL69=0),"",DataGrowthRates!BL69-DataGrowthRates!BK69)</f>
        <v>-434.79493718581944</v>
      </c>
      <c r="BM69" s="136">
        <f>IF(OR(DataGrowthRates!BL69=0,DataGrowthRates!BM69=0),"",DataGrowthRates!BM69-DataGrowthRates!BL69)</f>
        <v>277.19470853910025</v>
      </c>
      <c r="BN69" s="136">
        <f>IF(OR(DataGrowthRates!BM69=0,DataGrowthRates!BN69=0),"",DataGrowthRates!BN69-DataGrowthRates!BM69)</f>
        <v>-507.36169049207092</v>
      </c>
      <c r="BO69" s="136">
        <f>IF(OR(DataGrowthRates!BN69=0,DataGrowthRates!BO69=0),"",DataGrowthRates!BO69-DataGrowthRates!BN69)</f>
        <v>-626.95999999999913</v>
      </c>
      <c r="BP69" s="136">
        <f>IF(OR(DataGrowthRates!BO69=0,DataGrowthRates!BP69=0),"",DataGrowthRates!BP69-DataGrowthRates!BO69)</f>
        <v>-121.55999999999767</v>
      </c>
      <c r="BQ69" s="136">
        <f>IF(OR(DataGrowthRates!BP69=0,DataGrowthRates!BQ69=0),"",DataGrowthRates!BQ69-DataGrowthRates!BP69)</f>
        <v>0</v>
      </c>
      <c r="BR69" s="136">
        <f>IF(OR(DataGrowthRates!BQ69=0,DataGrowthRates!BR69=0),"",DataGrowthRates!BR69-DataGrowthRates!BQ69)</f>
        <v>55.970000000001164</v>
      </c>
      <c r="BS69" s="136">
        <f>IF(OR(DataGrowthRates!BR69=0,DataGrowthRates!BS69=0),"",DataGrowthRates!BS69-DataGrowthRates!BR69)</f>
        <v>134.95999999999913</v>
      </c>
      <c r="BT69" s="136">
        <f>IF(OR(DataGrowthRates!BS69=0,DataGrowthRates!BT69=0),"",DataGrowthRates!BT69-DataGrowthRates!BS69)</f>
        <v>7.5400000000008731</v>
      </c>
      <c r="BU69" s="136">
        <f>IF(OR(DataGrowthRates!BT69=0,DataGrowthRates!BU69=0),"",DataGrowthRates!BU69-DataGrowthRates!BT69)</f>
        <v>0</v>
      </c>
      <c r="BV69" s="136">
        <f>IF(OR(DataGrowthRates!BU69=0,DataGrowthRates!BV69=0),"",DataGrowthRates!BV69-DataGrowthRates!BU69)</f>
        <v>0</v>
      </c>
      <c r="BW69" s="136">
        <f>IF(OR(DataGrowthRates!BV69=0,DataGrowthRates!BW69=0),"",DataGrowthRates!BW69-DataGrowthRates!BV69)</f>
        <v>-342.11000000000058</v>
      </c>
      <c r="BX69" s="136">
        <f>IF(OR(DataGrowthRates!BW69=0,DataGrowthRates!BX69=0),"",DataGrowthRates!BX69-DataGrowthRates!BW69)</f>
        <v>-48.110000000007858</v>
      </c>
      <c r="BY69" s="136">
        <f>IF(OR(DataGrowthRates!BX69=0,DataGrowthRates!BY69=0),"",DataGrowthRates!BY69-DataGrowthRates!BX69)</f>
        <v>0</v>
      </c>
      <c r="BZ69" s="136">
        <f>IF(OR(DataGrowthRates!BY69=0,DataGrowthRates!BZ69=0),"",DataGrowthRates!BZ69-DataGrowthRates!BY69)</f>
        <v>0</v>
      </c>
      <c r="CA69" s="136">
        <f>IF(OR(DataGrowthRates!BZ69=0,DataGrowthRates!CA69=0),"",DataGrowthRates!CA69-DataGrowthRates!BZ69)</f>
        <v>0</v>
      </c>
      <c r="CB69" s="136">
        <f>IF(OR(DataGrowthRates!CA69=0,DataGrowthRates!CB69=0),"",DataGrowthRates!CB69-DataGrowthRates!CA69)</f>
        <v>190.40000000000873</v>
      </c>
      <c r="CC69" s="136">
        <f>IF(OR(DataGrowthRates!CB69=0,DataGrowthRates!CC69=0),"",DataGrowthRates!CC69-DataGrowthRates!CB69)</f>
        <v>0</v>
      </c>
      <c r="CD69" s="136">
        <f>IF(OR(DataGrowthRates!CC69=0,DataGrowthRates!CD69=0),"",DataGrowthRates!CD69-DataGrowthRates!CC69)</f>
        <v>0</v>
      </c>
      <c r="CE69" s="136">
        <f>IF(OR(DataGrowthRates!CD69=0,DataGrowthRates!CE69=0),"",DataGrowthRates!CE69-DataGrowthRates!CD69)</f>
        <v>0</v>
      </c>
      <c r="CF69" s="136">
        <f>IF(OR(DataGrowthRates!CE69=0,DataGrowthRates!CF69=0),"",DataGrowthRates!CF69-DataGrowthRates!CE69)</f>
        <v>0</v>
      </c>
      <c r="CG69" s="136">
        <f>IF(OR(DataGrowthRates!CF69=0,DataGrowthRates!CG69=0),"",DataGrowthRates!CG69-DataGrowthRates!CF69)</f>
        <v>0</v>
      </c>
      <c r="CH69" s="136" t="str">
        <f>IF(OR(DataGrowthRates!CG69=0,DataGrowthRates!CH69=0),"",DataGrowthRates!CH69-DataGrowthRates!CG69)</f>
        <v/>
      </c>
    </row>
    <row r="70" spans="1:86" x14ac:dyDescent="0.3">
      <c r="A70" s="4" t="s">
        <v>155</v>
      </c>
      <c r="D70" s="136"/>
      <c r="E70" s="136"/>
      <c r="F70" s="136"/>
      <c r="G70" s="136"/>
      <c r="H70" s="136"/>
      <c r="I70" s="136"/>
      <c r="J70" s="136"/>
      <c r="K70" s="136"/>
      <c r="L70" s="136"/>
      <c r="M70" s="136"/>
      <c r="N70" s="136"/>
      <c r="O70" s="136"/>
      <c r="P70" s="136"/>
      <c r="Q70" s="136"/>
      <c r="R70" s="136"/>
      <c r="S70" s="136"/>
      <c r="T70" s="136"/>
      <c r="U70" s="136"/>
      <c r="V70" s="136"/>
      <c r="W70" s="136"/>
      <c r="X70" s="136"/>
      <c r="Y70" s="136"/>
      <c r="Z70" s="136"/>
      <c r="AA70" s="136"/>
      <c r="AB70" s="136"/>
      <c r="AC70" s="136"/>
      <c r="AD70" s="136"/>
      <c r="AE70" s="136"/>
      <c r="AF70" s="136"/>
      <c r="AG70" s="136"/>
      <c r="AH70" s="136"/>
      <c r="AI70" s="136"/>
      <c r="AJ70" s="136"/>
      <c r="AK70" s="136"/>
      <c r="AL70" s="136"/>
      <c r="AM70" s="136"/>
      <c r="AN70" s="136"/>
      <c r="AO70" s="136"/>
      <c r="AP70" s="136"/>
      <c r="AQ70" s="136"/>
      <c r="AR70" s="136"/>
      <c r="AS70" s="136"/>
      <c r="AT70" s="136"/>
      <c r="AU70" s="136"/>
      <c r="AV70" s="136"/>
      <c r="AW70" s="136" t="str">
        <f>IF(OR(DataGrowthRates!AV70=0,DataGrowthRates!AW70=0),"",DataGrowthRates!AW70-DataGrowthRates!AV70)</f>
        <v/>
      </c>
      <c r="AX70" s="136" t="str">
        <f>IF(OR(DataGrowthRates!AW70=0,DataGrowthRates!AX70=0),"",DataGrowthRates!AX70-DataGrowthRates!AW70)</f>
        <v/>
      </c>
      <c r="AY70" s="136" t="str">
        <f>IF(OR(DataGrowthRates!AX70=0,DataGrowthRates!AY70=0),"",DataGrowthRates!AY70-DataGrowthRates!AX70)</f>
        <v/>
      </c>
      <c r="AZ70" s="136" t="str">
        <f>IF(OR(DataGrowthRates!AY70=0,DataGrowthRates!AZ70=0),"",DataGrowthRates!AZ70-DataGrowthRates!AY70)</f>
        <v/>
      </c>
      <c r="BA70" s="136" t="str">
        <f>IF(OR(DataGrowthRates!AZ70=0,DataGrowthRates!BA70=0),"",DataGrowthRates!BA70-DataGrowthRates!AZ70)</f>
        <v/>
      </c>
      <c r="BB70" s="136" t="str">
        <f>IF(OR(DataGrowthRates!BA70=0,DataGrowthRates!BB70=0),"",DataGrowthRates!BB70-DataGrowthRates!BA70)</f>
        <v/>
      </c>
      <c r="BC70" s="136" t="str">
        <f>IF(OR(DataGrowthRates!BB70=0,DataGrowthRates!BC70=0),"",DataGrowthRates!BC70-DataGrowthRates!BB70)</f>
        <v/>
      </c>
      <c r="BD70" s="136" t="str">
        <f>IF(OR(DataGrowthRates!BC70=0,DataGrowthRates!BD70=0),"",DataGrowthRates!BD70-DataGrowthRates!BC70)</f>
        <v/>
      </c>
      <c r="BE70" s="136" t="str">
        <f>IF(OR(DataGrowthRates!BD70=0,DataGrowthRates!BE70=0),"",DataGrowthRates!BE70-DataGrowthRates!BD70)</f>
        <v/>
      </c>
      <c r="BF70" s="136" t="str">
        <f>IF(OR(DataGrowthRates!BE70=0,DataGrowthRates!BF70=0),"",DataGrowthRates!BF70-DataGrowthRates!BE70)</f>
        <v/>
      </c>
      <c r="BG70" s="136" t="str">
        <f>IF(OR(DataGrowthRates!BF70=0,DataGrowthRates!BG70=0),"",DataGrowthRates!BG70-DataGrowthRates!BF70)</f>
        <v/>
      </c>
      <c r="BH70" s="136" t="str">
        <f>IF(OR(DataGrowthRates!BG70=0,DataGrowthRates!BH70=0),"",DataGrowthRates!BH70-DataGrowthRates!BG70)</f>
        <v/>
      </c>
      <c r="BI70" s="136" t="str">
        <f>IF(OR(DataGrowthRates!BH70=0,DataGrowthRates!BI70=0),"",DataGrowthRates!BI70-DataGrowthRates!BH70)</f>
        <v/>
      </c>
      <c r="BJ70" s="136" t="str">
        <f>IF(OR(DataGrowthRates!BI70=0,DataGrowthRates!BJ70=0),"",DataGrowthRates!BJ70-DataGrowthRates!BI70)</f>
        <v/>
      </c>
      <c r="BK70" s="136" t="str">
        <f>IF(OR(DataGrowthRates!BJ70=0,DataGrowthRates!BK70=0),"",DataGrowthRates!BK70-DataGrowthRates!BJ70)</f>
        <v/>
      </c>
      <c r="BL70" s="136" t="str">
        <f>IF(OR(DataGrowthRates!BK70=0,DataGrowthRates!BL70=0),"",DataGrowthRates!BL70-DataGrowthRates!BK70)</f>
        <v/>
      </c>
      <c r="BM70" s="136">
        <f>IF(OR(DataGrowthRates!BL70=0,DataGrowthRates!BM70=0),"",DataGrowthRates!BM70-DataGrowthRates!BL70)</f>
        <v>-1308.5265842569061</v>
      </c>
      <c r="BN70" s="136">
        <f>IF(OR(DataGrowthRates!BM70=0,DataGrowthRates!BN70=0),"",DataGrowthRates!BN70-DataGrowthRates!BM70)</f>
        <v>138.79695107424777</v>
      </c>
      <c r="BO70" s="136">
        <f>IF(OR(DataGrowthRates!BN70=0,DataGrowthRates!BO70=0),"",DataGrowthRates!BO70-DataGrowthRates!BN70)</f>
        <v>93.680000000000291</v>
      </c>
      <c r="BP70" s="136">
        <f>IF(OR(DataGrowthRates!BO70=0,DataGrowthRates!BP70=0),"",DataGrowthRates!BP70-DataGrowthRates!BO70)</f>
        <v>28.190000000002328</v>
      </c>
      <c r="BQ70" s="136">
        <f>IF(OR(DataGrowthRates!BP70=0,DataGrowthRates!BQ70=0),"",DataGrowthRates!BQ70-DataGrowthRates!BP70)</f>
        <v>0</v>
      </c>
      <c r="BR70" s="136">
        <f>IF(OR(DataGrowthRates!BQ70=0,DataGrowthRates!BR70=0),"",DataGrowthRates!BR70-DataGrowthRates!BQ70)</f>
        <v>-64.950000000004366</v>
      </c>
      <c r="BS70" s="136">
        <f>IF(OR(DataGrowthRates!BR70=0,DataGrowthRates!BS70=0),"",DataGrowthRates!BS70-DataGrowthRates!BR70)</f>
        <v>-305.52999999999884</v>
      </c>
      <c r="BT70" s="136">
        <f>IF(OR(DataGrowthRates!BS70=0,DataGrowthRates!BT70=0),"",DataGrowthRates!BT70-DataGrowthRates!BS70)</f>
        <v>-0.18000000000029104</v>
      </c>
      <c r="BU70" s="136">
        <f>IF(OR(DataGrowthRates!BT70=0,DataGrowthRates!BU70=0),"",DataGrowthRates!BU70-DataGrowthRates!BT70)</f>
        <v>0</v>
      </c>
      <c r="BV70" s="136">
        <f>IF(OR(DataGrowthRates!BU70=0,DataGrowthRates!BV70=0),"",DataGrowthRates!BV70-DataGrowthRates!BU70)</f>
        <v>0</v>
      </c>
      <c r="BW70" s="136">
        <f>IF(OR(DataGrowthRates!BV70=0,DataGrowthRates!BW70=0),"",DataGrowthRates!BW70-DataGrowthRates!BV70)</f>
        <v>163.34999999999854</v>
      </c>
      <c r="BX70" s="136">
        <f>IF(OR(DataGrowthRates!BW70=0,DataGrowthRates!BX70=0),"",DataGrowthRates!BX70-DataGrowthRates!BW70)</f>
        <v>-39.910000000003492</v>
      </c>
      <c r="BY70" s="136">
        <f>IF(OR(DataGrowthRates!BX70=0,DataGrowthRates!BY70=0),"",DataGrowthRates!BY70-DataGrowthRates!BX70)</f>
        <v>0</v>
      </c>
      <c r="BZ70" s="136">
        <f>IF(OR(DataGrowthRates!BY70=0,DataGrowthRates!BZ70=0),"",DataGrowthRates!BZ70-DataGrowthRates!BY70)</f>
        <v>0</v>
      </c>
      <c r="CA70" s="136">
        <f>IF(OR(DataGrowthRates!BZ70=0,DataGrowthRates!CA70=0),"",DataGrowthRates!CA70-DataGrowthRates!BZ70)</f>
        <v>0</v>
      </c>
      <c r="CB70" s="136">
        <f>IF(OR(DataGrowthRates!CA70=0,DataGrowthRates!CB70=0),"",DataGrowthRates!CB70-DataGrowthRates!CA70)</f>
        <v>16.610000000000582</v>
      </c>
      <c r="CC70" s="136">
        <f>IF(OR(DataGrowthRates!CB70=0,DataGrowthRates!CC70=0),"",DataGrowthRates!CC70-DataGrowthRates!CB70)</f>
        <v>0</v>
      </c>
      <c r="CD70" s="136">
        <f>IF(OR(DataGrowthRates!CC70=0,DataGrowthRates!CD70=0),"",DataGrowthRates!CD70-DataGrowthRates!CC70)</f>
        <v>0</v>
      </c>
      <c r="CE70" s="136">
        <f>IF(OR(DataGrowthRates!CD70=0,DataGrowthRates!CE70=0),"",DataGrowthRates!CE70-DataGrowthRates!CD70)</f>
        <v>0</v>
      </c>
      <c r="CF70" s="136">
        <f>IF(OR(DataGrowthRates!CE70=0,DataGrowthRates!CF70=0),"",DataGrowthRates!CF70-DataGrowthRates!CE70)</f>
        <v>0</v>
      </c>
      <c r="CG70" s="136">
        <f>IF(OR(DataGrowthRates!CF70=0,DataGrowthRates!CG70=0),"",DataGrowthRates!CG70-DataGrowthRates!CF70)</f>
        <v>0</v>
      </c>
      <c r="CH70" s="136" t="str">
        <f>IF(OR(DataGrowthRates!CG70=0,DataGrowthRates!CH70=0),"",DataGrowthRates!CH70-DataGrowthRates!CG70)</f>
        <v/>
      </c>
    </row>
    <row r="71" spans="1:86" x14ac:dyDescent="0.3">
      <c r="A71" s="4" t="s">
        <v>156</v>
      </c>
      <c r="D71" s="136"/>
      <c r="E71" s="136"/>
      <c r="F71" s="136"/>
      <c r="G71" s="136"/>
      <c r="H71" s="136"/>
      <c r="I71" s="136"/>
      <c r="J71" s="136"/>
      <c r="K71" s="136"/>
      <c r="L71" s="136"/>
      <c r="M71" s="136"/>
      <c r="N71" s="136"/>
      <c r="O71" s="136"/>
      <c r="P71" s="136"/>
      <c r="Q71" s="136"/>
      <c r="R71" s="136"/>
      <c r="S71" s="136"/>
      <c r="T71" s="136"/>
      <c r="U71" s="136"/>
      <c r="V71" s="136"/>
      <c r="W71" s="136"/>
      <c r="X71" s="136"/>
      <c r="Y71" s="136"/>
      <c r="Z71" s="136"/>
      <c r="AA71" s="136"/>
      <c r="AB71" s="136"/>
      <c r="AC71" s="136"/>
      <c r="AD71" s="136"/>
      <c r="AE71" s="136"/>
      <c r="AF71" s="136"/>
      <c r="AG71" s="136"/>
      <c r="AH71" s="136"/>
      <c r="AI71" s="136"/>
      <c r="AJ71" s="136"/>
      <c r="AK71" s="136"/>
      <c r="AL71" s="136"/>
      <c r="AM71" s="136"/>
      <c r="AN71" s="136"/>
      <c r="AO71" s="136"/>
      <c r="AP71" s="136"/>
      <c r="AQ71" s="136"/>
      <c r="AR71" s="136"/>
      <c r="AS71" s="136"/>
      <c r="AT71" s="136"/>
      <c r="AU71" s="136"/>
      <c r="AV71" s="136"/>
      <c r="AW71" s="136" t="str">
        <f>IF(OR(DataGrowthRates!AV71=0,DataGrowthRates!AW71=0),"",DataGrowthRates!AW71-DataGrowthRates!AV71)</f>
        <v/>
      </c>
      <c r="AX71" s="136" t="str">
        <f>IF(OR(DataGrowthRates!AW71=0,DataGrowthRates!AX71=0),"",DataGrowthRates!AX71-DataGrowthRates!AW71)</f>
        <v/>
      </c>
      <c r="AY71" s="136" t="str">
        <f>IF(OR(DataGrowthRates!AX71=0,DataGrowthRates!AY71=0),"",DataGrowthRates!AY71-DataGrowthRates!AX71)</f>
        <v/>
      </c>
      <c r="AZ71" s="136" t="str">
        <f>IF(OR(DataGrowthRates!AY71=0,DataGrowthRates!AZ71=0),"",DataGrowthRates!AZ71-DataGrowthRates!AY71)</f>
        <v/>
      </c>
      <c r="BA71" s="136" t="str">
        <f>IF(OR(DataGrowthRates!AZ71=0,DataGrowthRates!BA71=0),"",DataGrowthRates!BA71-DataGrowthRates!AZ71)</f>
        <v/>
      </c>
      <c r="BB71" s="136" t="str">
        <f>IF(OR(DataGrowthRates!BA71=0,DataGrowthRates!BB71=0),"",DataGrowthRates!BB71-DataGrowthRates!BA71)</f>
        <v/>
      </c>
      <c r="BC71" s="136" t="str">
        <f>IF(OR(DataGrowthRates!BB71=0,DataGrowthRates!BC71=0),"",DataGrowthRates!BC71-DataGrowthRates!BB71)</f>
        <v/>
      </c>
      <c r="BD71" s="136" t="str">
        <f>IF(OR(DataGrowthRates!BC71=0,DataGrowthRates!BD71=0),"",DataGrowthRates!BD71-DataGrowthRates!BC71)</f>
        <v/>
      </c>
      <c r="BE71" s="136" t="str">
        <f>IF(OR(DataGrowthRates!BD71=0,DataGrowthRates!BE71=0),"",DataGrowthRates!BE71-DataGrowthRates!BD71)</f>
        <v/>
      </c>
      <c r="BF71" s="136" t="str">
        <f>IF(OR(DataGrowthRates!BE71=0,DataGrowthRates!BF71=0),"",DataGrowthRates!BF71-DataGrowthRates!BE71)</f>
        <v/>
      </c>
      <c r="BG71" s="136" t="str">
        <f>IF(OR(DataGrowthRates!BF71=0,DataGrowthRates!BG71=0),"",DataGrowthRates!BG71-DataGrowthRates!BF71)</f>
        <v/>
      </c>
      <c r="BH71" s="136" t="str">
        <f>IF(OR(DataGrowthRates!BG71=0,DataGrowthRates!BH71=0),"",DataGrowthRates!BH71-DataGrowthRates!BG71)</f>
        <v/>
      </c>
      <c r="BI71" s="136" t="str">
        <f>IF(OR(DataGrowthRates!BH71=0,DataGrowthRates!BI71=0),"",DataGrowthRates!BI71-DataGrowthRates!BH71)</f>
        <v/>
      </c>
      <c r="BJ71" s="136" t="str">
        <f>IF(OR(DataGrowthRates!BI71=0,DataGrowthRates!BJ71=0),"",DataGrowthRates!BJ71-DataGrowthRates!BI71)</f>
        <v/>
      </c>
      <c r="BK71" s="136" t="str">
        <f>IF(OR(DataGrowthRates!BJ71=0,DataGrowthRates!BK71=0),"",DataGrowthRates!BK71-DataGrowthRates!BJ71)</f>
        <v/>
      </c>
      <c r="BL71" s="136" t="str">
        <f>IF(OR(DataGrowthRates!BK71=0,DataGrowthRates!BL71=0),"",DataGrowthRates!BL71-DataGrowthRates!BK71)</f>
        <v/>
      </c>
      <c r="BM71" s="136" t="str">
        <f>IF(OR(DataGrowthRates!BL71=0,DataGrowthRates!BM71=0),"",DataGrowthRates!BM71-DataGrowthRates!BL71)</f>
        <v/>
      </c>
      <c r="BN71" s="136">
        <f>IF(OR(DataGrowthRates!BM71=0,DataGrowthRates!BN71=0),"",DataGrowthRates!BN71-DataGrowthRates!BM71)</f>
        <v>236.62064660253236</v>
      </c>
      <c r="BO71" s="136">
        <f>IF(OR(DataGrowthRates!BN71=0,DataGrowthRates!BO71=0),"",DataGrowthRates!BO71-DataGrowthRates!BN71)</f>
        <v>-890.13999999999942</v>
      </c>
      <c r="BP71" s="136">
        <f>IF(OR(DataGrowthRates!BO71=0,DataGrowthRates!BP71=0),"",DataGrowthRates!BP71-DataGrowthRates!BO71)</f>
        <v>-89.260000000002037</v>
      </c>
      <c r="BQ71" s="136">
        <f>IF(OR(DataGrowthRates!BP71=0,DataGrowthRates!BQ71=0),"",DataGrowthRates!BQ71-DataGrowthRates!BP71)</f>
        <v>0</v>
      </c>
      <c r="BR71" s="136">
        <f>IF(OR(DataGrowthRates!BQ71=0,DataGrowthRates!BR71=0),"",DataGrowthRates!BR71-DataGrowthRates!BQ71)</f>
        <v>65.020000000004075</v>
      </c>
      <c r="BS71" s="136">
        <f>IF(OR(DataGrowthRates!BR71=0,DataGrowthRates!BS71=0),"",DataGrowthRates!BS71-DataGrowthRates!BR71)</f>
        <v>-51.630000000004657</v>
      </c>
      <c r="BT71" s="136">
        <f>IF(OR(DataGrowthRates!BS71=0,DataGrowthRates!BT71=0),"",DataGrowthRates!BT71-DataGrowthRates!BS71)</f>
        <v>7.6900000000023283</v>
      </c>
      <c r="BU71" s="136">
        <f>IF(OR(DataGrowthRates!BT71=0,DataGrowthRates!BU71=0),"",DataGrowthRates!BU71-DataGrowthRates!BT71)</f>
        <v>0</v>
      </c>
      <c r="BV71" s="136">
        <f>IF(OR(DataGrowthRates!BU71=0,DataGrowthRates!BV71=0),"",DataGrowthRates!BV71-DataGrowthRates!BU71)</f>
        <v>0</v>
      </c>
      <c r="BW71" s="136">
        <f>IF(OR(DataGrowthRates!BV71=0,DataGrowthRates!BW71=0),"",DataGrowthRates!BW71-DataGrowthRates!BV71)</f>
        <v>1025.3800000000047</v>
      </c>
      <c r="BX71" s="136">
        <f>IF(OR(DataGrowthRates!BW71=0,DataGrowthRates!BX71=0),"",DataGrowthRates!BX71-DataGrowthRates!BW71)</f>
        <v>-48.010000000002037</v>
      </c>
      <c r="BY71" s="136">
        <f>IF(OR(DataGrowthRates!BX71=0,DataGrowthRates!BY71=0),"",DataGrowthRates!BY71-DataGrowthRates!BX71)</f>
        <v>0</v>
      </c>
      <c r="BZ71" s="136">
        <f>IF(OR(DataGrowthRates!BY71=0,DataGrowthRates!BZ71=0),"",DataGrowthRates!BZ71-DataGrowthRates!BY71)</f>
        <v>0</v>
      </c>
      <c r="CA71" s="136">
        <f>IF(OR(DataGrowthRates!BZ71=0,DataGrowthRates!CA71=0),"",DataGrowthRates!CA71-DataGrowthRates!BZ71)</f>
        <v>0</v>
      </c>
      <c r="CB71" s="136">
        <f>IF(OR(DataGrowthRates!CA71=0,DataGrowthRates!CB71=0),"",DataGrowthRates!CB71-DataGrowthRates!CA71)</f>
        <v>542.66999999999098</v>
      </c>
      <c r="CC71" s="136">
        <f>IF(OR(DataGrowthRates!CB71=0,DataGrowthRates!CC71=0),"",DataGrowthRates!CC71-DataGrowthRates!CB71)</f>
        <v>0</v>
      </c>
      <c r="CD71" s="136">
        <f>IF(OR(DataGrowthRates!CC71=0,DataGrowthRates!CD71=0),"",DataGrowthRates!CD71-DataGrowthRates!CC71)</f>
        <v>0</v>
      </c>
      <c r="CE71" s="136">
        <f>IF(OR(DataGrowthRates!CD71=0,DataGrowthRates!CE71=0),"",DataGrowthRates!CE71-DataGrowthRates!CD71)</f>
        <v>0</v>
      </c>
      <c r="CF71" s="136">
        <f>IF(OR(DataGrowthRates!CE71=0,DataGrowthRates!CF71=0),"",DataGrowthRates!CF71-DataGrowthRates!CE71)</f>
        <v>0</v>
      </c>
      <c r="CG71" s="136">
        <f>IF(OR(DataGrowthRates!CF71=0,DataGrowthRates!CG71=0),"",DataGrowthRates!CG71-DataGrowthRates!CF71)</f>
        <v>0</v>
      </c>
      <c r="CH71" s="136" t="str">
        <f>IF(OR(DataGrowthRates!CG71=0,DataGrowthRates!CH71=0),"",DataGrowthRates!CH71-DataGrowthRates!CG71)</f>
        <v/>
      </c>
    </row>
    <row r="72" spans="1:86" x14ac:dyDescent="0.3">
      <c r="A72" s="64" t="s">
        <v>157</v>
      </c>
      <c r="B72" s="6"/>
      <c r="C72" s="6"/>
      <c r="D72" s="137"/>
      <c r="E72" s="137"/>
      <c r="F72" s="137"/>
      <c r="G72" s="137"/>
      <c r="H72" s="137"/>
      <c r="I72" s="137"/>
      <c r="J72" s="137"/>
      <c r="K72" s="137"/>
      <c r="L72" s="137"/>
      <c r="M72" s="137"/>
      <c r="N72" s="137"/>
      <c r="O72" s="137"/>
      <c r="P72" s="137"/>
      <c r="Q72" s="137"/>
      <c r="R72" s="137"/>
      <c r="S72" s="137"/>
      <c r="T72" s="137"/>
      <c r="U72" s="137"/>
      <c r="V72" s="137"/>
      <c r="W72" s="137"/>
      <c r="X72" s="137"/>
      <c r="Y72" s="137"/>
      <c r="Z72" s="137"/>
      <c r="AA72" s="137"/>
      <c r="AB72" s="137"/>
      <c r="AC72" s="137"/>
      <c r="AD72" s="137"/>
      <c r="AE72" s="137"/>
      <c r="AF72" s="137"/>
      <c r="AG72" s="137"/>
      <c r="AH72" s="137"/>
      <c r="AI72" s="137"/>
      <c r="AJ72" s="137"/>
      <c r="AK72" s="137"/>
      <c r="AL72" s="137"/>
      <c r="AM72" s="137"/>
      <c r="AN72" s="137"/>
      <c r="AO72" s="137"/>
      <c r="AP72" s="137"/>
      <c r="AQ72" s="137"/>
      <c r="AR72" s="137"/>
      <c r="AS72" s="137"/>
      <c r="AT72" s="137"/>
      <c r="AU72" s="137"/>
      <c r="AV72" s="137"/>
      <c r="AW72" s="137" t="str">
        <f>IF(OR(DataGrowthRates!AV72=0,DataGrowthRates!AW72=0),"",DataGrowthRates!AW72-DataGrowthRates!AV72)</f>
        <v/>
      </c>
      <c r="AX72" s="137" t="str">
        <f>IF(OR(DataGrowthRates!AW72=0,DataGrowthRates!AX72=0),"",DataGrowthRates!AX72-DataGrowthRates!AW72)</f>
        <v/>
      </c>
      <c r="AY72" s="137" t="str">
        <f>IF(OR(DataGrowthRates!AX72=0,DataGrowthRates!AY72=0),"",DataGrowthRates!AY72-DataGrowthRates!AX72)</f>
        <v/>
      </c>
      <c r="AZ72" s="137" t="str">
        <f>IF(OR(DataGrowthRates!AY72=0,DataGrowthRates!AZ72=0),"",DataGrowthRates!AZ72-DataGrowthRates!AY72)</f>
        <v/>
      </c>
      <c r="BA72" s="137" t="str">
        <f>IF(OR(DataGrowthRates!AZ72=0,DataGrowthRates!BA72=0),"",DataGrowthRates!BA72-DataGrowthRates!AZ72)</f>
        <v/>
      </c>
      <c r="BB72" s="137" t="str">
        <f>IF(OR(DataGrowthRates!BA72=0,DataGrowthRates!BB72=0),"",DataGrowthRates!BB72-DataGrowthRates!BA72)</f>
        <v/>
      </c>
      <c r="BC72" s="137" t="str">
        <f>IF(OR(DataGrowthRates!BB72=0,DataGrowthRates!BC72=0),"",DataGrowthRates!BC72-DataGrowthRates!BB72)</f>
        <v/>
      </c>
      <c r="BD72" s="137" t="str">
        <f>IF(OR(DataGrowthRates!BC72=0,DataGrowthRates!BD72=0),"",DataGrowthRates!BD72-DataGrowthRates!BC72)</f>
        <v/>
      </c>
      <c r="BE72" s="137" t="str">
        <f>IF(OR(DataGrowthRates!BD72=0,DataGrowthRates!BE72=0),"",DataGrowthRates!BE72-DataGrowthRates!BD72)</f>
        <v/>
      </c>
      <c r="BF72" s="137" t="str">
        <f>IF(OR(DataGrowthRates!BE72=0,DataGrowthRates!BF72=0),"",DataGrowthRates!BF72-DataGrowthRates!BE72)</f>
        <v/>
      </c>
      <c r="BG72" s="137" t="str">
        <f>IF(OR(DataGrowthRates!BF72=0,DataGrowthRates!BG72=0),"",DataGrowthRates!BG72-DataGrowthRates!BF72)</f>
        <v/>
      </c>
      <c r="BH72" s="137" t="str">
        <f>IF(OR(DataGrowthRates!BG72=0,DataGrowthRates!BH72=0),"",DataGrowthRates!BH72-DataGrowthRates!BG72)</f>
        <v/>
      </c>
      <c r="BI72" s="137" t="str">
        <f>IF(OR(DataGrowthRates!BH72=0,DataGrowthRates!BI72=0),"",DataGrowthRates!BI72-DataGrowthRates!BH72)</f>
        <v/>
      </c>
      <c r="BJ72" s="137" t="str">
        <f>IF(OR(DataGrowthRates!BI72=0,DataGrowthRates!BJ72=0),"",DataGrowthRates!BJ72-DataGrowthRates!BI72)</f>
        <v/>
      </c>
      <c r="BK72" s="137" t="str">
        <f>IF(OR(DataGrowthRates!BJ72=0,DataGrowthRates!BK72=0),"",DataGrowthRates!BK72-DataGrowthRates!BJ72)</f>
        <v/>
      </c>
      <c r="BL72" s="137" t="str">
        <f>IF(OR(DataGrowthRates!BK72=0,DataGrowthRates!BL72=0),"",DataGrowthRates!BL72-DataGrowthRates!BK72)</f>
        <v/>
      </c>
      <c r="BM72" s="137" t="str">
        <f>IF(OR(DataGrowthRates!BL72=0,DataGrowthRates!BM72=0),"",DataGrowthRates!BM72-DataGrowthRates!BL72)</f>
        <v/>
      </c>
      <c r="BN72" s="137" t="str">
        <f>IF(OR(DataGrowthRates!BM72=0,DataGrowthRates!BN72=0),"",DataGrowthRates!BN72-DataGrowthRates!BM72)</f>
        <v/>
      </c>
      <c r="BO72" s="137">
        <f>IF(OR(DataGrowthRates!BN72=0,DataGrowthRates!BO72=0),"",DataGrowthRates!BO72-DataGrowthRates!BN72)</f>
        <v>-758.17000000001281</v>
      </c>
      <c r="BP72" s="137">
        <f>IF(OR(DataGrowthRates!BO72=0,DataGrowthRates!BP72=0),"",DataGrowthRates!BP72-DataGrowthRates!BO72)</f>
        <v>-198.18999999999505</v>
      </c>
      <c r="BQ72" s="137">
        <f>IF(OR(DataGrowthRates!BP72=0,DataGrowthRates!BQ72=0),"",DataGrowthRates!BQ72-DataGrowthRates!BP72)</f>
        <v>0</v>
      </c>
      <c r="BR72" s="137">
        <f>IF(OR(DataGrowthRates!BQ72=0,DataGrowthRates!BR72=0),"",DataGrowthRates!BR72-DataGrowthRates!BQ72)</f>
        <v>65.089999999996508</v>
      </c>
      <c r="BS72" s="137">
        <f>IF(OR(DataGrowthRates!BR72=0,DataGrowthRates!BS72=0),"",DataGrowthRates!BS72-DataGrowthRates!BR72)</f>
        <v>-216.5399999999936</v>
      </c>
      <c r="BT72" s="137">
        <f>IF(OR(DataGrowthRates!BS72=0,DataGrowthRates!BT72=0),"",DataGrowthRates!BT72-DataGrowthRates!BS72)</f>
        <v>-15.040000000000873</v>
      </c>
      <c r="BU72" s="137">
        <f>IF(OR(DataGrowthRates!BT72=0,DataGrowthRates!BU72=0),"",DataGrowthRates!BU72-DataGrowthRates!BT72)</f>
        <v>0</v>
      </c>
      <c r="BV72" s="137">
        <f>IF(OR(DataGrowthRates!BU72=0,DataGrowthRates!BV72=0),"",DataGrowthRates!BV72-DataGrowthRates!BU72)</f>
        <v>0</v>
      </c>
      <c r="BW72" s="137">
        <f>IF(OR(DataGrowthRates!BV72=0,DataGrowthRates!BW72=0),"",DataGrowthRates!BW72-DataGrowthRates!BV72)</f>
        <v>1047.6200000000026</v>
      </c>
      <c r="BX72" s="137">
        <f>IF(OR(DataGrowthRates!BW72=0,DataGrowthRates!BX72=0),"",DataGrowthRates!BX72-DataGrowthRates!BW72)</f>
        <v>-138.82000000000698</v>
      </c>
      <c r="BY72" s="137">
        <f>IF(OR(DataGrowthRates!BX72=0,DataGrowthRates!BY72=0),"",DataGrowthRates!BY72-DataGrowthRates!BX72)</f>
        <v>0</v>
      </c>
      <c r="BZ72" s="137">
        <f>IF(OR(DataGrowthRates!BY72=0,DataGrowthRates!BZ72=0),"",DataGrowthRates!BZ72-DataGrowthRates!BY72)</f>
        <v>0</v>
      </c>
      <c r="CA72" s="137">
        <f>IF(OR(DataGrowthRates!BZ72=0,DataGrowthRates!CA72=0),"",DataGrowthRates!CA72-DataGrowthRates!BZ72)</f>
        <v>0</v>
      </c>
      <c r="CB72" s="137">
        <f>IF(OR(DataGrowthRates!CA72=0,DataGrowthRates!CB72=0),"",DataGrowthRates!CB72-DataGrowthRates!CA72)</f>
        <v>-195.38999999999942</v>
      </c>
      <c r="CC72" s="137">
        <f>IF(OR(DataGrowthRates!CB72=0,DataGrowthRates!CC72=0),"",DataGrowthRates!CC72-DataGrowthRates!CB72)</f>
        <v>0</v>
      </c>
      <c r="CD72" s="137">
        <f>IF(OR(DataGrowthRates!CC72=0,DataGrowthRates!CD72=0),"",DataGrowthRates!CD72-DataGrowthRates!CC72)</f>
        <v>0</v>
      </c>
      <c r="CE72" s="137">
        <f>IF(OR(DataGrowthRates!CD72=0,DataGrowthRates!CE72=0),"",DataGrowthRates!CE72-DataGrowthRates!CD72)</f>
        <v>0</v>
      </c>
      <c r="CF72" s="137">
        <f>IF(OR(DataGrowthRates!CE72=0,DataGrowthRates!CF72=0),"",DataGrowthRates!CF72-DataGrowthRates!CE72)</f>
        <v>0</v>
      </c>
      <c r="CG72" s="137">
        <f>IF(OR(DataGrowthRates!CF72=0,DataGrowthRates!CG72=0),"",DataGrowthRates!CG72-DataGrowthRates!CF72)</f>
        <v>0</v>
      </c>
      <c r="CH72" s="137" t="str">
        <f>IF(OR(DataGrowthRates!CG72=0,DataGrowthRates!CH72=0),"",DataGrowthRates!CH72-DataGrowthRates!CG72)</f>
        <v/>
      </c>
    </row>
    <row r="73" spans="1:86" x14ac:dyDescent="0.3">
      <c r="A73" s="65" t="s">
        <v>158</v>
      </c>
      <c r="B73" s="91"/>
      <c r="C73" s="91"/>
      <c r="D73" s="135"/>
      <c r="E73" s="135"/>
      <c r="F73" s="135"/>
      <c r="G73" s="135"/>
      <c r="H73" s="135"/>
      <c r="I73" s="135"/>
      <c r="J73" s="135"/>
      <c r="K73" s="135"/>
      <c r="L73" s="135"/>
      <c r="M73" s="135"/>
      <c r="N73" s="135"/>
      <c r="O73" s="135"/>
      <c r="P73" s="135"/>
      <c r="Q73" s="135"/>
      <c r="R73" s="135"/>
      <c r="S73" s="135"/>
      <c r="T73" s="135"/>
      <c r="U73" s="135"/>
      <c r="V73" s="135"/>
      <c r="W73" s="135"/>
      <c r="X73" s="135"/>
      <c r="Y73" s="135"/>
      <c r="Z73" s="135"/>
      <c r="AA73" s="135"/>
      <c r="AB73" s="135"/>
      <c r="AC73" s="135"/>
      <c r="AD73" s="135"/>
      <c r="AE73" s="135"/>
      <c r="AF73" s="135"/>
      <c r="AG73" s="135"/>
      <c r="AH73" s="135"/>
      <c r="AI73" s="135"/>
      <c r="AJ73" s="135"/>
      <c r="AK73" s="135"/>
      <c r="AL73" s="135"/>
      <c r="AM73" s="135"/>
      <c r="AN73" s="135"/>
      <c r="AO73" s="135"/>
      <c r="AP73" s="136"/>
      <c r="AQ73" s="136"/>
      <c r="AR73" s="136"/>
      <c r="AS73" s="136"/>
      <c r="AT73" s="136"/>
      <c r="AU73" s="136"/>
      <c r="AV73" s="136"/>
      <c r="AW73" s="136" t="str">
        <f>IF(OR(DataGrowthRates!AV73=0,DataGrowthRates!AW73=0),"",DataGrowthRates!AW73-DataGrowthRates!AV73)</f>
        <v/>
      </c>
      <c r="AX73" s="136" t="str">
        <f>IF(OR(DataGrowthRates!AW73=0,DataGrowthRates!AX73=0),"",DataGrowthRates!AX73-DataGrowthRates!AW73)</f>
        <v/>
      </c>
      <c r="AY73" s="136" t="str">
        <f>IF(OR(DataGrowthRates!AX73=0,DataGrowthRates!AY73=0),"",DataGrowthRates!AY73-DataGrowthRates!AX73)</f>
        <v/>
      </c>
      <c r="AZ73" s="136" t="str">
        <f>IF(OR(DataGrowthRates!AY73=0,DataGrowthRates!AZ73=0),"",DataGrowthRates!AZ73-DataGrowthRates!AY73)</f>
        <v/>
      </c>
      <c r="BA73" s="136" t="str">
        <f>IF(OR(DataGrowthRates!AZ73=0,DataGrowthRates!BA73=0),"",DataGrowthRates!BA73-DataGrowthRates!AZ73)</f>
        <v/>
      </c>
      <c r="BB73" s="136" t="str">
        <f>IF(OR(DataGrowthRates!BA73=0,DataGrowthRates!BB73=0),"",DataGrowthRates!BB73-DataGrowthRates!BA73)</f>
        <v/>
      </c>
      <c r="BC73" s="136" t="str">
        <f>IF(OR(DataGrowthRates!BB73=0,DataGrowthRates!BC73=0),"",DataGrowthRates!BC73-DataGrowthRates!BB73)</f>
        <v/>
      </c>
      <c r="BD73" s="136" t="str">
        <f>IF(OR(DataGrowthRates!BC73=0,DataGrowthRates!BD73=0),"",DataGrowthRates!BD73-DataGrowthRates!BC73)</f>
        <v/>
      </c>
      <c r="BE73" s="136" t="str">
        <f>IF(OR(DataGrowthRates!BD73=0,DataGrowthRates!BE73=0),"",DataGrowthRates!BE73-DataGrowthRates!BD73)</f>
        <v/>
      </c>
      <c r="BF73" s="136" t="str">
        <f>IF(OR(DataGrowthRates!BE73=0,DataGrowthRates!BF73=0),"",DataGrowthRates!BF73-DataGrowthRates!BE73)</f>
        <v/>
      </c>
      <c r="BG73" s="136" t="str">
        <f>IF(OR(DataGrowthRates!BF73=0,DataGrowthRates!BG73=0),"",DataGrowthRates!BG73-DataGrowthRates!BF73)</f>
        <v/>
      </c>
      <c r="BH73" s="136" t="str">
        <f>IF(OR(DataGrowthRates!BG73=0,DataGrowthRates!BH73=0),"",DataGrowthRates!BH73-DataGrowthRates!BG73)</f>
        <v/>
      </c>
      <c r="BI73" s="136" t="str">
        <f>IF(OR(DataGrowthRates!BH73=0,DataGrowthRates!BI73=0),"",DataGrowthRates!BI73-DataGrowthRates!BH73)</f>
        <v/>
      </c>
      <c r="BJ73" s="136" t="str">
        <f>IF(OR(DataGrowthRates!BI73=0,DataGrowthRates!BJ73=0),"",DataGrowthRates!BJ73-DataGrowthRates!BI73)</f>
        <v/>
      </c>
      <c r="BK73" s="136" t="str">
        <f>IF(OR(DataGrowthRates!BJ73=0,DataGrowthRates!BK73=0),"",DataGrowthRates!BK73-DataGrowthRates!BJ73)</f>
        <v/>
      </c>
      <c r="BL73" s="136" t="str">
        <f>IF(OR(DataGrowthRates!BK73=0,DataGrowthRates!BL73=0),"",DataGrowthRates!BL73-DataGrowthRates!BK73)</f>
        <v/>
      </c>
      <c r="BM73" s="136" t="str">
        <f>IF(OR(DataGrowthRates!BL73=0,DataGrowthRates!BM73=0),"",DataGrowthRates!BM73-DataGrowthRates!BL73)</f>
        <v/>
      </c>
      <c r="BN73" s="136" t="str">
        <f>IF(OR(DataGrowthRates!BM73=0,DataGrowthRates!BN73=0),"",DataGrowthRates!BN73-DataGrowthRates!BM73)</f>
        <v/>
      </c>
      <c r="BO73" s="136" t="str">
        <f>IF(OR(DataGrowthRates!BN73=0,DataGrowthRates!BO73=0),"",DataGrowthRates!BO73-DataGrowthRates!BN73)</f>
        <v/>
      </c>
      <c r="BP73" s="136">
        <f>IF(OR(DataGrowthRates!BO73=0,DataGrowthRates!BP73=0),"",DataGrowthRates!BP73-DataGrowthRates!BO73)</f>
        <v>-298.11000000000786</v>
      </c>
      <c r="BQ73" s="136">
        <f>IF(OR(DataGrowthRates!BP73=0,DataGrowthRates!BQ73=0),"",DataGrowthRates!BQ73-DataGrowthRates!BP73)</f>
        <v>-52.619999999995343</v>
      </c>
      <c r="BR73" s="136">
        <f>IF(OR(DataGrowthRates!BQ73=0,DataGrowthRates!BR73=0),"",DataGrowthRates!BR73-DataGrowthRates!BQ73)</f>
        <v>-27.720000000001164</v>
      </c>
      <c r="BS73" s="136">
        <f>IF(OR(DataGrowthRates!BR73=0,DataGrowthRates!BS73=0),"",DataGrowthRates!BS73-DataGrowthRates!BR73)</f>
        <v>309.40000000000146</v>
      </c>
      <c r="BT73" s="136">
        <f>IF(OR(DataGrowthRates!BS73=0,DataGrowthRates!BT73=0),"",DataGrowthRates!BT73-DataGrowthRates!BS73)</f>
        <v>430.86999999999534</v>
      </c>
      <c r="BU73" s="136">
        <f>IF(OR(DataGrowthRates!BT73=0,DataGrowthRates!BU73=0),"",DataGrowthRates!BU73-DataGrowthRates!BT73)</f>
        <v>0</v>
      </c>
      <c r="BV73" s="136">
        <f>IF(OR(DataGrowthRates!BU73=0,DataGrowthRates!BV73=0),"",DataGrowthRates!BV73-DataGrowthRates!BU73)</f>
        <v>-10.399999999994179</v>
      </c>
      <c r="BW73" s="136">
        <f>IF(OR(DataGrowthRates!BV73=0,DataGrowthRates!BW73=0),"",DataGrowthRates!BW73-DataGrowthRates!BV73)</f>
        <v>200.25000000000728</v>
      </c>
      <c r="BX73" s="136">
        <f>IF(OR(DataGrowthRates!BW73=0,DataGrowthRates!BX73=0),"",DataGrowthRates!BX73-DataGrowthRates!BW73)</f>
        <v>-66.770000000004075</v>
      </c>
      <c r="BY73" s="136">
        <f>IF(OR(DataGrowthRates!BX73=0,DataGrowthRates!BY73=0),"",DataGrowthRates!BY73-DataGrowthRates!BX73)</f>
        <v>0</v>
      </c>
      <c r="BZ73" s="136">
        <f>IF(OR(DataGrowthRates!BY73=0,DataGrowthRates!BZ73=0),"",DataGrowthRates!BZ73-DataGrowthRates!BY73)</f>
        <v>0</v>
      </c>
      <c r="CA73" s="136">
        <f>IF(OR(DataGrowthRates!BZ73=0,DataGrowthRates!CA73=0),"",DataGrowthRates!CA73-DataGrowthRates!BZ73)</f>
        <v>0</v>
      </c>
      <c r="CB73" s="136">
        <f>IF(OR(DataGrowthRates!CA73=0,DataGrowthRates!CB73=0),"",DataGrowthRates!CB73-DataGrowthRates!CA73)</f>
        <v>-70.040000000008149</v>
      </c>
      <c r="CC73" s="136">
        <f>IF(OR(DataGrowthRates!CB73=0,DataGrowthRates!CC73=0),"",DataGrowthRates!CC73-DataGrowthRates!CB73)</f>
        <v>0</v>
      </c>
      <c r="CD73" s="136">
        <f>IF(OR(DataGrowthRates!CC73=0,DataGrowthRates!CD73=0),"",DataGrowthRates!CD73-DataGrowthRates!CC73)</f>
        <v>0</v>
      </c>
      <c r="CE73" s="136">
        <f>IF(OR(DataGrowthRates!CD73=0,DataGrowthRates!CE73=0),"",DataGrowthRates!CE73-DataGrowthRates!CD73)</f>
        <v>-46.370000000002619</v>
      </c>
      <c r="CF73" s="136">
        <f>IF(OR(DataGrowthRates!CE73=0,DataGrowthRates!CF73=0),"",DataGrowthRates!CF73-DataGrowthRates!CE73)</f>
        <v>1.7900000000008731</v>
      </c>
      <c r="CG73" s="136">
        <f>IF(OR(DataGrowthRates!CF73=0,DataGrowthRates!CG73=0),"",DataGrowthRates!CG73-DataGrowthRates!CF73)</f>
        <v>0</v>
      </c>
      <c r="CH73" s="136" t="str">
        <f>IF(OR(DataGrowthRates!CG73=0,DataGrowthRates!CH73=0),"",DataGrowthRates!CH73-DataGrowthRates!CG73)</f>
        <v/>
      </c>
    </row>
    <row r="74" spans="1:86" x14ac:dyDescent="0.3">
      <c r="A74" s="4" t="s">
        <v>159</v>
      </c>
      <c r="D74" s="136"/>
      <c r="E74" s="136"/>
      <c r="F74" s="136"/>
      <c r="G74" s="136"/>
      <c r="H74" s="136"/>
      <c r="I74" s="136"/>
      <c r="J74" s="136"/>
      <c r="K74" s="136"/>
      <c r="L74" s="136"/>
      <c r="M74" s="136"/>
      <c r="N74" s="136"/>
      <c r="O74" s="136"/>
      <c r="P74" s="136"/>
      <c r="Q74" s="136"/>
      <c r="R74" s="136"/>
      <c r="S74" s="136"/>
      <c r="T74" s="136"/>
      <c r="U74" s="136"/>
      <c r="V74" s="136"/>
      <c r="W74" s="136"/>
      <c r="X74" s="136"/>
      <c r="Y74" s="136"/>
      <c r="Z74" s="136"/>
      <c r="AA74" s="136"/>
      <c r="AB74" s="136"/>
      <c r="AC74" s="136"/>
      <c r="AD74" s="136"/>
      <c r="AE74" s="136"/>
      <c r="AF74" s="136"/>
      <c r="AG74" s="136"/>
      <c r="AH74" s="136"/>
      <c r="AI74" s="136"/>
      <c r="AJ74" s="136"/>
      <c r="AK74" s="136"/>
      <c r="AL74" s="136"/>
      <c r="AM74" s="136"/>
      <c r="AN74" s="136"/>
      <c r="AO74" s="136"/>
      <c r="AP74" s="136"/>
      <c r="AQ74" s="136"/>
      <c r="AR74" s="136"/>
      <c r="AS74" s="136"/>
      <c r="AT74" s="136"/>
      <c r="AU74" s="136"/>
      <c r="AV74" s="136"/>
      <c r="AW74" s="136" t="str">
        <f>IF(OR(DataGrowthRates!AV74=0,DataGrowthRates!AW74=0),"",DataGrowthRates!AW74-DataGrowthRates!AV74)</f>
        <v/>
      </c>
      <c r="AX74" s="136" t="str">
        <f>IF(OR(DataGrowthRates!AW74=0,DataGrowthRates!AX74=0),"",DataGrowthRates!AX74-DataGrowthRates!AW74)</f>
        <v/>
      </c>
      <c r="AY74" s="136" t="str">
        <f>IF(OR(DataGrowthRates!AX74=0,DataGrowthRates!AY74=0),"",DataGrowthRates!AY74-DataGrowthRates!AX74)</f>
        <v/>
      </c>
      <c r="AZ74" s="136" t="str">
        <f>IF(OR(DataGrowthRates!AY74=0,DataGrowthRates!AZ74=0),"",DataGrowthRates!AZ74-DataGrowthRates!AY74)</f>
        <v/>
      </c>
      <c r="BA74" s="136" t="str">
        <f>IF(OR(DataGrowthRates!AZ74=0,DataGrowthRates!BA74=0),"",DataGrowthRates!BA74-DataGrowthRates!AZ74)</f>
        <v/>
      </c>
      <c r="BB74" s="136" t="str">
        <f>IF(OR(DataGrowthRates!BA74=0,DataGrowthRates!BB74=0),"",DataGrowthRates!BB74-DataGrowthRates!BA74)</f>
        <v/>
      </c>
      <c r="BC74" s="136" t="str">
        <f>IF(OR(DataGrowthRates!BB74=0,DataGrowthRates!BC74=0),"",DataGrowthRates!BC74-DataGrowthRates!BB74)</f>
        <v/>
      </c>
      <c r="BD74" s="136" t="str">
        <f>IF(OR(DataGrowthRates!BC74=0,DataGrowthRates!BD74=0),"",DataGrowthRates!BD74-DataGrowthRates!BC74)</f>
        <v/>
      </c>
      <c r="BE74" s="136" t="str">
        <f>IF(OR(DataGrowthRates!BD74=0,DataGrowthRates!BE74=0),"",DataGrowthRates!BE74-DataGrowthRates!BD74)</f>
        <v/>
      </c>
      <c r="BF74" s="136" t="str">
        <f>IF(OR(DataGrowthRates!BE74=0,DataGrowthRates!BF74=0),"",DataGrowthRates!BF74-DataGrowthRates!BE74)</f>
        <v/>
      </c>
      <c r="BG74" s="136" t="str">
        <f>IF(OR(DataGrowthRates!BF74=0,DataGrowthRates!BG74=0),"",DataGrowthRates!BG74-DataGrowthRates!BF74)</f>
        <v/>
      </c>
      <c r="BH74" s="136" t="str">
        <f>IF(OR(DataGrowthRates!BG74=0,DataGrowthRates!BH74=0),"",DataGrowthRates!BH74-DataGrowthRates!BG74)</f>
        <v/>
      </c>
      <c r="BI74" s="136" t="str">
        <f>IF(OR(DataGrowthRates!BH74=0,DataGrowthRates!BI74=0),"",DataGrowthRates!BI74-DataGrowthRates!BH74)</f>
        <v/>
      </c>
      <c r="BJ74" s="136" t="str">
        <f>IF(OR(DataGrowthRates!BI74=0,DataGrowthRates!BJ74=0),"",DataGrowthRates!BJ74-DataGrowthRates!BI74)</f>
        <v/>
      </c>
      <c r="BK74" s="136" t="str">
        <f>IF(OR(DataGrowthRates!BJ74=0,DataGrowthRates!BK74=0),"",DataGrowthRates!BK74-DataGrowthRates!BJ74)</f>
        <v/>
      </c>
      <c r="BL74" s="136" t="str">
        <f>IF(OR(DataGrowthRates!BK74=0,DataGrowthRates!BL74=0),"",DataGrowthRates!BL74-DataGrowthRates!BK74)</f>
        <v/>
      </c>
      <c r="BM74" s="136" t="str">
        <f>IF(OR(DataGrowthRates!BL74=0,DataGrowthRates!BM74=0),"",DataGrowthRates!BM74-DataGrowthRates!BL74)</f>
        <v/>
      </c>
      <c r="BN74" s="136" t="str">
        <f>IF(OR(DataGrowthRates!BM74=0,DataGrowthRates!BN74=0),"",DataGrowthRates!BN74-DataGrowthRates!BM74)</f>
        <v/>
      </c>
      <c r="BO74" s="136" t="str">
        <f>IF(OR(DataGrowthRates!BN74=0,DataGrowthRates!BO74=0),"",DataGrowthRates!BO74-DataGrowthRates!BN74)</f>
        <v/>
      </c>
      <c r="BP74" s="136" t="str">
        <f>IF(OR(DataGrowthRates!BO74=0,DataGrowthRates!BP74=0),"",DataGrowthRates!BP74-DataGrowthRates!BO74)</f>
        <v/>
      </c>
      <c r="BQ74" s="136">
        <f>IF(OR(DataGrowthRates!BP74=0,DataGrowthRates!BQ74=0),"",DataGrowthRates!BQ74-DataGrowthRates!BP74)</f>
        <v>-296.19000000000233</v>
      </c>
      <c r="BR74" s="136">
        <f>IF(OR(DataGrowthRates!BQ74=0,DataGrowthRates!BR74=0),"",DataGrowthRates!BR74-DataGrowthRates!BQ74)</f>
        <v>-45.669999999998254</v>
      </c>
      <c r="BS74" s="136">
        <f>IF(OR(DataGrowthRates!BR74=0,DataGrowthRates!BS74=0),"",DataGrowthRates!BS74-DataGrowthRates!BR74)</f>
        <v>-228.72999999999593</v>
      </c>
      <c r="BT74" s="136">
        <f>IF(OR(DataGrowthRates!BS74=0,DataGrowthRates!BT74=0),"",DataGrowthRates!BT74-DataGrowthRates!BS74)</f>
        <v>11.17000000000553</v>
      </c>
      <c r="BU74" s="136">
        <f>IF(OR(DataGrowthRates!BT74=0,DataGrowthRates!BU74=0),"",DataGrowthRates!BU74-DataGrowthRates!BT74)</f>
        <v>0</v>
      </c>
      <c r="BV74" s="136">
        <f>IF(OR(DataGrowthRates!BU74=0,DataGrowthRates!BV74=0),"",DataGrowthRates!BV74-DataGrowthRates!BU74)</f>
        <v>-24.240000000005239</v>
      </c>
      <c r="BW74" s="136">
        <f>IF(OR(DataGrowthRates!BV74=0,DataGrowthRates!BW74=0),"",DataGrowthRates!BW74-DataGrowthRates!BV74)</f>
        <v>103.37000000000262</v>
      </c>
      <c r="BX74" s="136">
        <f>IF(OR(DataGrowthRates!BW74=0,DataGrowthRates!BX74=0),"",DataGrowthRates!BX74-DataGrowthRates!BW74)</f>
        <v>-42.280000000006112</v>
      </c>
      <c r="BY74" s="136">
        <f>IF(OR(DataGrowthRates!BX74=0,DataGrowthRates!BY74=0),"",DataGrowthRates!BY74-DataGrowthRates!BX74)</f>
        <v>0</v>
      </c>
      <c r="BZ74" s="136">
        <f>IF(OR(DataGrowthRates!BY74=0,DataGrowthRates!BZ74=0),"",DataGrowthRates!BZ74-DataGrowthRates!BY74)</f>
        <v>0</v>
      </c>
      <c r="CA74" s="136">
        <f>IF(OR(DataGrowthRates!BZ74=0,DataGrowthRates!CA74=0),"",DataGrowthRates!CA74-DataGrowthRates!BZ74)</f>
        <v>0</v>
      </c>
      <c r="CB74" s="136">
        <f>IF(OR(DataGrowthRates!CA74=0,DataGrowthRates!CB74=0),"",DataGrowthRates!CB74-DataGrowthRates!CA74)</f>
        <v>101.91000000000349</v>
      </c>
      <c r="CC74" s="136">
        <f>IF(OR(DataGrowthRates!CB74=0,DataGrowthRates!CC74=0),"",DataGrowthRates!CC74-DataGrowthRates!CB74)</f>
        <v>0</v>
      </c>
      <c r="CD74" s="136">
        <f>IF(OR(DataGrowthRates!CC74=0,DataGrowthRates!CD74=0),"",DataGrowthRates!CD74-DataGrowthRates!CC74)</f>
        <v>0</v>
      </c>
      <c r="CE74" s="136">
        <f>IF(OR(DataGrowthRates!CD74=0,DataGrowthRates!CE74=0),"",DataGrowthRates!CE74-DataGrowthRates!CD74)</f>
        <v>9.5999999999985448</v>
      </c>
      <c r="CF74" s="136">
        <f>IF(OR(DataGrowthRates!CE74=0,DataGrowthRates!CF74=0),"",DataGrowthRates!CF74-DataGrowthRates!CE74)</f>
        <v>4.9199999999982538</v>
      </c>
      <c r="CG74" s="136">
        <f>IF(OR(DataGrowthRates!CF74=0,DataGrowthRates!CG74=0),"",DataGrowthRates!CG74-DataGrowthRates!CF74)</f>
        <v>0</v>
      </c>
      <c r="CH74" s="136" t="str">
        <f>IF(OR(DataGrowthRates!CG74=0,DataGrowthRates!CH74=0),"",DataGrowthRates!CH74-DataGrowthRates!CG74)</f>
        <v/>
      </c>
    </row>
    <row r="75" spans="1:86" x14ac:dyDescent="0.3">
      <c r="A75" s="4" t="s">
        <v>160</v>
      </c>
      <c r="D75" s="136"/>
      <c r="E75" s="136"/>
      <c r="F75" s="136"/>
      <c r="G75" s="136"/>
      <c r="H75" s="136"/>
      <c r="I75" s="136"/>
      <c r="J75" s="136"/>
      <c r="K75" s="136"/>
      <c r="L75" s="136"/>
      <c r="M75" s="136"/>
      <c r="N75" s="136"/>
      <c r="O75" s="136"/>
      <c r="P75" s="136"/>
      <c r="Q75" s="136"/>
      <c r="R75" s="136"/>
      <c r="S75" s="136"/>
      <c r="T75" s="136"/>
      <c r="U75" s="136"/>
      <c r="V75" s="136"/>
      <c r="W75" s="136"/>
      <c r="X75" s="136"/>
      <c r="Y75" s="136"/>
      <c r="Z75" s="136"/>
      <c r="AA75" s="136"/>
      <c r="AB75" s="136"/>
      <c r="AC75" s="136"/>
      <c r="AD75" s="136"/>
      <c r="AE75" s="136"/>
      <c r="AF75" s="136"/>
      <c r="AG75" s="136"/>
      <c r="AH75" s="136"/>
      <c r="AI75" s="136"/>
      <c r="AJ75" s="136"/>
      <c r="AK75" s="136"/>
      <c r="AL75" s="136"/>
      <c r="AM75" s="136"/>
      <c r="AN75" s="136"/>
      <c r="AO75" s="136"/>
      <c r="AP75" s="136"/>
      <c r="AQ75" s="136"/>
      <c r="AR75" s="136"/>
      <c r="AS75" s="136"/>
      <c r="AT75" s="136"/>
      <c r="AU75" s="136"/>
      <c r="AV75" s="136"/>
      <c r="AW75" s="136" t="str">
        <f>IF(OR(DataGrowthRates!AV75=0,DataGrowthRates!AW75=0),"",DataGrowthRates!AW75-DataGrowthRates!AV75)</f>
        <v/>
      </c>
      <c r="AX75" s="136" t="str">
        <f>IF(OR(DataGrowthRates!AW75=0,DataGrowthRates!AX75=0),"",DataGrowthRates!AX75-DataGrowthRates!AW75)</f>
        <v/>
      </c>
      <c r="AY75" s="136" t="str">
        <f>IF(OR(DataGrowthRates!AX75=0,DataGrowthRates!AY75=0),"",DataGrowthRates!AY75-DataGrowthRates!AX75)</f>
        <v/>
      </c>
      <c r="AZ75" s="136" t="str">
        <f>IF(OR(DataGrowthRates!AY75=0,DataGrowthRates!AZ75=0),"",DataGrowthRates!AZ75-DataGrowthRates!AY75)</f>
        <v/>
      </c>
      <c r="BA75" s="136" t="str">
        <f>IF(OR(DataGrowthRates!AZ75=0,DataGrowthRates!BA75=0),"",DataGrowthRates!BA75-DataGrowthRates!AZ75)</f>
        <v/>
      </c>
      <c r="BB75" s="136" t="str">
        <f>IF(OR(DataGrowthRates!BA75=0,DataGrowthRates!BB75=0),"",DataGrowthRates!BB75-DataGrowthRates!BA75)</f>
        <v/>
      </c>
      <c r="BC75" s="136" t="str">
        <f>IF(OR(DataGrowthRates!BB75=0,DataGrowthRates!BC75=0),"",DataGrowthRates!BC75-DataGrowthRates!BB75)</f>
        <v/>
      </c>
      <c r="BD75" s="136" t="str">
        <f>IF(OR(DataGrowthRates!BC75=0,DataGrowthRates!BD75=0),"",DataGrowthRates!BD75-DataGrowthRates!BC75)</f>
        <v/>
      </c>
      <c r="BE75" s="136" t="str">
        <f>IF(OR(DataGrowthRates!BD75=0,DataGrowthRates!BE75=0),"",DataGrowthRates!BE75-DataGrowthRates!BD75)</f>
        <v/>
      </c>
      <c r="BF75" s="136" t="str">
        <f>IF(OR(DataGrowthRates!BE75=0,DataGrowthRates!BF75=0),"",DataGrowthRates!BF75-DataGrowthRates!BE75)</f>
        <v/>
      </c>
      <c r="BG75" s="136" t="str">
        <f>IF(OR(DataGrowthRates!BF75=0,DataGrowthRates!BG75=0),"",DataGrowthRates!BG75-DataGrowthRates!BF75)</f>
        <v/>
      </c>
      <c r="BH75" s="136" t="str">
        <f>IF(OR(DataGrowthRates!BG75=0,DataGrowthRates!BH75=0),"",DataGrowthRates!BH75-DataGrowthRates!BG75)</f>
        <v/>
      </c>
      <c r="BI75" s="136" t="str">
        <f>IF(OR(DataGrowthRates!BH75=0,DataGrowthRates!BI75=0),"",DataGrowthRates!BI75-DataGrowthRates!BH75)</f>
        <v/>
      </c>
      <c r="BJ75" s="136" t="str">
        <f>IF(OR(DataGrowthRates!BI75=0,DataGrowthRates!BJ75=0),"",DataGrowthRates!BJ75-DataGrowthRates!BI75)</f>
        <v/>
      </c>
      <c r="BK75" s="136" t="str">
        <f>IF(OR(DataGrowthRates!BJ75=0,DataGrowthRates!BK75=0),"",DataGrowthRates!BK75-DataGrowthRates!BJ75)</f>
        <v/>
      </c>
      <c r="BL75" s="136" t="str">
        <f>IF(OR(DataGrowthRates!BK75=0,DataGrowthRates!BL75=0),"",DataGrowthRates!BL75-DataGrowthRates!BK75)</f>
        <v/>
      </c>
      <c r="BM75" s="136" t="str">
        <f>IF(OR(DataGrowthRates!BL75=0,DataGrowthRates!BM75=0),"",DataGrowthRates!BM75-DataGrowthRates!BL75)</f>
        <v/>
      </c>
      <c r="BN75" s="136" t="str">
        <f>IF(OR(DataGrowthRates!BM75=0,DataGrowthRates!BN75=0),"",DataGrowthRates!BN75-DataGrowthRates!BM75)</f>
        <v/>
      </c>
      <c r="BO75" s="136" t="str">
        <f>IF(OR(DataGrowthRates!BN75=0,DataGrowthRates!BO75=0),"",DataGrowthRates!BO75-DataGrowthRates!BN75)</f>
        <v/>
      </c>
      <c r="BP75" s="136" t="str">
        <f>IF(OR(DataGrowthRates!BO75=0,DataGrowthRates!BP75=0),"",DataGrowthRates!BP75-DataGrowthRates!BO75)</f>
        <v/>
      </c>
      <c r="BQ75" s="136" t="str">
        <f>IF(OR(DataGrowthRates!BP75=0,DataGrowthRates!BQ75=0),"",DataGrowthRates!BQ75-DataGrowthRates!BP75)</f>
        <v/>
      </c>
      <c r="BR75" s="136">
        <f>IF(OR(DataGrowthRates!BQ75=0,DataGrowthRates!BR75=0),"",DataGrowthRates!BR75-DataGrowthRates!BQ75)</f>
        <v>-192.27000000000407</v>
      </c>
      <c r="BS75" s="136">
        <f>IF(OR(DataGrowthRates!BR75=0,DataGrowthRates!BS75=0),"",DataGrowthRates!BS75-DataGrowthRates!BR75)</f>
        <v>-67.150000000001455</v>
      </c>
      <c r="BT75" s="136">
        <f>IF(OR(DataGrowthRates!BS75=0,DataGrowthRates!BT75=0),"",DataGrowthRates!BT75-DataGrowthRates!BS75)</f>
        <v>9.8000000000029104</v>
      </c>
      <c r="BU75" s="136">
        <f>IF(OR(DataGrowthRates!BT75=0,DataGrowthRates!BU75=0),"",DataGrowthRates!BU75-DataGrowthRates!BT75)</f>
        <v>0</v>
      </c>
      <c r="BV75" s="136">
        <f>IF(OR(DataGrowthRates!BU75=0,DataGrowthRates!BV75=0),"",DataGrowthRates!BV75-DataGrowthRates!BU75)</f>
        <v>67.860000000000582</v>
      </c>
      <c r="BW75" s="136">
        <f>IF(OR(DataGrowthRates!BV75=0,DataGrowthRates!BW75=0),"",DataGrowthRates!BW75-DataGrowthRates!BV75)</f>
        <v>34.869999999995343</v>
      </c>
      <c r="BX75" s="136">
        <f>IF(OR(DataGrowthRates!BW75=0,DataGrowthRates!BX75=0),"",DataGrowthRates!BX75-DataGrowthRates!BW75)</f>
        <v>-48.879999999997381</v>
      </c>
      <c r="BY75" s="136">
        <f>IF(OR(DataGrowthRates!BX75=0,DataGrowthRates!BY75=0),"",DataGrowthRates!BY75-DataGrowthRates!BX75)</f>
        <v>0</v>
      </c>
      <c r="BZ75" s="136">
        <f>IF(OR(DataGrowthRates!BY75=0,DataGrowthRates!BZ75=0),"",DataGrowthRates!BZ75-DataGrowthRates!BY75)</f>
        <v>0</v>
      </c>
      <c r="CA75" s="136">
        <f>IF(OR(DataGrowthRates!BZ75=0,DataGrowthRates!CA75=0),"",DataGrowthRates!CA75-DataGrowthRates!BZ75)</f>
        <v>0</v>
      </c>
      <c r="CB75" s="136">
        <f>IF(OR(DataGrowthRates!CA75=0,DataGrowthRates!CB75=0),"",DataGrowthRates!CB75-DataGrowthRates!CA75)</f>
        <v>63.159999999996217</v>
      </c>
      <c r="CC75" s="136">
        <f>IF(OR(DataGrowthRates!CB75=0,DataGrowthRates!CC75=0),"",DataGrowthRates!CC75-DataGrowthRates!CB75)</f>
        <v>0</v>
      </c>
      <c r="CD75" s="136">
        <f>IF(OR(DataGrowthRates!CC75=0,DataGrowthRates!CD75=0),"",DataGrowthRates!CD75-DataGrowthRates!CC75)</f>
        <v>0</v>
      </c>
      <c r="CE75" s="136">
        <f>IF(OR(DataGrowthRates!CD75=0,DataGrowthRates!CE75=0),"",DataGrowthRates!CE75-DataGrowthRates!CD75)</f>
        <v>-0.56999999999970896</v>
      </c>
      <c r="CF75" s="136">
        <f>IF(OR(DataGrowthRates!CE75=0,DataGrowthRates!CF75=0),"",DataGrowthRates!CF75-DataGrowthRates!CE75)</f>
        <v>1.180000000000291</v>
      </c>
      <c r="CG75" s="136">
        <f>IF(OR(DataGrowthRates!CF75=0,DataGrowthRates!CG75=0),"",DataGrowthRates!CG75-DataGrowthRates!CF75)</f>
        <v>0</v>
      </c>
      <c r="CH75" s="136" t="str">
        <f>IF(OR(DataGrowthRates!CG75=0,DataGrowthRates!CH75=0),"",DataGrowthRates!CH75-DataGrowthRates!CG75)</f>
        <v/>
      </c>
    </row>
    <row r="76" spans="1:86" x14ac:dyDescent="0.3">
      <c r="A76" s="64" t="s">
        <v>161</v>
      </c>
      <c r="B76" s="6"/>
      <c r="C76" s="6"/>
      <c r="D76" s="137"/>
      <c r="E76" s="137"/>
      <c r="F76" s="137"/>
      <c r="G76" s="137"/>
      <c r="H76" s="137"/>
      <c r="I76" s="137"/>
      <c r="J76" s="137"/>
      <c r="K76" s="137"/>
      <c r="L76" s="137"/>
      <c r="M76" s="137"/>
      <c r="N76" s="137"/>
      <c r="O76" s="137"/>
      <c r="P76" s="137"/>
      <c r="Q76" s="137"/>
      <c r="R76" s="137"/>
      <c r="S76" s="137"/>
      <c r="T76" s="137"/>
      <c r="U76" s="137"/>
      <c r="V76" s="137"/>
      <c r="W76" s="137"/>
      <c r="X76" s="137"/>
      <c r="Y76" s="137"/>
      <c r="Z76" s="137"/>
      <c r="AA76" s="137"/>
      <c r="AB76" s="137"/>
      <c r="AC76" s="137"/>
      <c r="AD76" s="137"/>
      <c r="AE76" s="137"/>
      <c r="AF76" s="137"/>
      <c r="AG76" s="137"/>
      <c r="AH76" s="137"/>
      <c r="AI76" s="137"/>
      <c r="AJ76" s="137"/>
      <c r="AK76" s="137"/>
      <c r="AL76" s="137"/>
      <c r="AM76" s="137"/>
      <c r="AN76" s="137"/>
      <c r="AO76" s="137"/>
      <c r="AP76" s="137"/>
      <c r="AQ76" s="137"/>
      <c r="AR76" s="137"/>
      <c r="AS76" s="137"/>
      <c r="AT76" s="137"/>
      <c r="AU76" s="137"/>
      <c r="AV76" s="137"/>
      <c r="AW76" s="137" t="str">
        <f>IF(OR(DataGrowthRates!AV76=0,DataGrowthRates!AW76=0),"",DataGrowthRates!AW76-DataGrowthRates!AV76)</f>
        <v/>
      </c>
      <c r="AX76" s="137" t="str">
        <f>IF(OR(DataGrowthRates!AW76=0,DataGrowthRates!AX76=0),"",DataGrowthRates!AX76-DataGrowthRates!AW76)</f>
        <v/>
      </c>
      <c r="AY76" s="137" t="str">
        <f>IF(OR(DataGrowthRates!AX76=0,DataGrowthRates!AY76=0),"",DataGrowthRates!AY76-DataGrowthRates!AX76)</f>
        <v/>
      </c>
      <c r="AZ76" s="137" t="str">
        <f>IF(OR(DataGrowthRates!AY76=0,DataGrowthRates!AZ76=0),"",DataGrowthRates!AZ76-DataGrowthRates!AY76)</f>
        <v/>
      </c>
      <c r="BA76" s="137" t="str">
        <f>IF(OR(DataGrowthRates!AZ76=0,DataGrowthRates!BA76=0),"",DataGrowthRates!BA76-DataGrowthRates!AZ76)</f>
        <v/>
      </c>
      <c r="BB76" s="137" t="str">
        <f>IF(OR(DataGrowthRates!BA76=0,DataGrowthRates!BB76=0),"",DataGrowthRates!BB76-DataGrowthRates!BA76)</f>
        <v/>
      </c>
      <c r="BC76" s="137" t="str">
        <f>IF(OR(DataGrowthRates!BB76=0,DataGrowthRates!BC76=0),"",DataGrowthRates!BC76-DataGrowthRates!BB76)</f>
        <v/>
      </c>
      <c r="BD76" s="137" t="str">
        <f>IF(OR(DataGrowthRates!BC76=0,DataGrowthRates!BD76=0),"",DataGrowthRates!BD76-DataGrowthRates!BC76)</f>
        <v/>
      </c>
      <c r="BE76" s="137" t="str">
        <f>IF(OR(DataGrowthRates!BD76=0,DataGrowthRates!BE76=0),"",DataGrowthRates!BE76-DataGrowthRates!BD76)</f>
        <v/>
      </c>
      <c r="BF76" s="137" t="str">
        <f>IF(OR(DataGrowthRates!BE76=0,DataGrowthRates!BF76=0),"",DataGrowthRates!BF76-DataGrowthRates!BE76)</f>
        <v/>
      </c>
      <c r="BG76" s="137" t="str">
        <f>IF(OR(DataGrowthRates!BF76=0,DataGrowthRates!BG76=0),"",DataGrowthRates!BG76-DataGrowthRates!BF76)</f>
        <v/>
      </c>
      <c r="BH76" s="137" t="str">
        <f>IF(OR(DataGrowthRates!BG76=0,DataGrowthRates!BH76=0),"",DataGrowthRates!BH76-DataGrowthRates!BG76)</f>
        <v/>
      </c>
      <c r="BI76" s="137" t="str">
        <f>IF(OR(DataGrowthRates!BH76=0,DataGrowthRates!BI76=0),"",DataGrowthRates!BI76-DataGrowthRates!BH76)</f>
        <v/>
      </c>
      <c r="BJ76" s="137" t="str">
        <f>IF(OR(DataGrowthRates!BI76=0,DataGrowthRates!BJ76=0),"",DataGrowthRates!BJ76-DataGrowthRates!BI76)</f>
        <v/>
      </c>
      <c r="BK76" s="137" t="str">
        <f>IF(OR(DataGrowthRates!BJ76=0,DataGrowthRates!BK76=0),"",DataGrowthRates!BK76-DataGrowthRates!BJ76)</f>
        <v/>
      </c>
      <c r="BL76" s="137" t="str">
        <f>IF(OR(DataGrowthRates!BK76=0,DataGrowthRates!BL76=0),"",DataGrowthRates!BL76-DataGrowthRates!BK76)</f>
        <v/>
      </c>
      <c r="BM76" s="137" t="str">
        <f>IF(OR(DataGrowthRates!BL76=0,DataGrowthRates!BM76=0),"",DataGrowthRates!BM76-DataGrowthRates!BL76)</f>
        <v/>
      </c>
      <c r="BN76" s="137" t="str">
        <f>IF(OR(DataGrowthRates!BM76=0,DataGrowthRates!BN76=0),"",DataGrowthRates!BN76-DataGrowthRates!BM76)</f>
        <v/>
      </c>
      <c r="BO76" s="137" t="str">
        <f>IF(OR(DataGrowthRates!BN76=0,DataGrowthRates!BO76=0),"",DataGrowthRates!BO76-DataGrowthRates!BN76)</f>
        <v/>
      </c>
      <c r="BP76" s="137" t="str">
        <f>IF(OR(DataGrowthRates!BO76=0,DataGrowthRates!BP76=0),"",DataGrowthRates!BP76-DataGrowthRates!BO76)</f>
        <v/>
      </c>
      <c r="BQ76" s="137" t="str">
        <f>IF(OR(DataGrowthRates!BP76=0,DataGrowthRates!BQ76=0),"",DataGrowthRates!BQ76-DataGrowthRates!BP76)</f>
        <v/>
      </c>
      <c r="BR76" s="137" t="str">
        <f>IF(OR(DataGrowthRates!BQ76=0,DataGrowthRates!BR76=0),"",DataGrowthRates!BR76-DataGrowthRates!BQ76)</f>
        <v/>
      </c>
      <c r="BS76" s="137">
        <f>IF(OR(DataGrowthRates!BR76=0,DataGrowthRates!BS76=0),"",DataGrowthRates!BS76-DataGrowthRates!BR76)</f>
        <v>256.13999999999942</v>
      </c>
      <c r="BT76" s="137">
        <f>IF(OR(DataGrowthRates!BS76=0,DataGrowthRates!BT76=0),"",DataGrowthRates!BT76-DataGrowthRates!BS76)</f>
        <v>-13.309999999997672</v>
      </c>
      <c r="BU76" s="137">
        <f>IF(OR(DataGrowthRates!BT76=0,DataGrowthRates!BU76=0),"",DataGrowthRates!BU76-DataGrowthRates!BT76)</f>
        <v>0</v>
      </c>
      <c r="BV76" s="137">
        <f>IF(OR(DataGrowthRates!BU76=0,DataGrowthRates!BV76=0),"",DataGrowthRates!BV76-DataGrowthRates!BU76)</f>
        <v>-114.5399999999936</v>
      </c>
      <c r="BW76" s="137">
        <f>IF(OR(DataGrowthRates!BV76=0,DataGrowthRates!BW76=0),"",DataGrowthRates!BW76-DataGrowthRates!BV76)</f>
        <v>379.92999999999302</v>
      </c>
      <c r="BX76" s="137">
        <f>IF(OR(DataGrowthRates!BW76=0,DataGrowthRates!BX76=0),"",DataGrowthRates!BX76-DataGrowthRates!BW76)</f>
        <v>-80.870000000002619</v>
      </c>
      <c r="BY76" s="137">
        <f>IF(OR(DataGrowthRates!BX76=0,DataGrowthRates!BY76=0),"",DataGrowthRates!BY76-DataGrowthRates!BX76)</f>
        <v>0</v>
      </c>
      <c r="BZ76" s="137">
        <f>IF(OR(DataGrowthRates!BY76=0,DataGrowthRates!BZ76=0),"",DataGrowthRates!BZ76-DataGrowthRates!BY76)</f>
        <v>0</v>
      </c>
      <c r="CA76" s="137">
        <f>IF(OR(DataGrowthRates!BZ76=0,DataGrowthRates!CA76=0),"",DataGrowthRates!CA76-DataGrowthRates!BZ76)</f>
        <v>0</v>
      </c>
      <c r="CB76" s="137">
        <f>IF(OR(DataGrowthRates!CA76=0,DataGrowthRates!CB76=0),"",DataGrowthRates!CB76-DataGrowthRates!CA76)</f>
        <v>8.0600000000049477</v>
      </c>
      <c r="CC76" s="137">
        <f>IF(OR(DataGrowthRates!CB76=0,DataGrowthRates!CC76=0),"",DataGrowthRates!CC76-DataGrowthRates!CB76)</f>
        <v>0</v>
      </c>
      <c r="CD76" s="137">
        <f>IF(OR(DataGrowthRates!CC76=0,DataGrowthRates!CD76=0),"",DataGrowthRates!CD76-DataGrowthRates!CC76)</f>
        <v>0</v>
      </c>
      <c r="CE76" s="137">
        <f>IF(OR(DataGrowthRates!CD76=0,DataGrowthRates!CE76=0),"",DataGrowthRates!CE76-DataGrowthRates!CD76)</f>
        <v>-56.260000000002037</v>
      </c>
      <c r="CF76" s="137">
        <f>IF(OR(DataGrowthRates!CE76=0,DataGrowthRates!CF76=0),"",DataGrowthRates!CF76-DataGrowthRates!CE76)</f>
        <v>-130.38999999999942</v>
      </c>
      <c r="CG76" s="137">
        <f>IF(OR(DataGrowthRates!CF76=0,DataGrowthRates!CG76=0),"",DataGrowthRates!CG76-DataGrowthRates!CF76)</f>
        <v>0</v>
      </c>
      <c r="CH76" s="137" t="str">
        <f>IF(OR(DataGrowthRates!CG76=0,DataGrowthRates!CH76=0),"",DataGrowthRates!CH76-DataGrowthRates!CG76)</f>
        <v/>
      </c>
    </row>
    <row r="77" spans="1:86" x14ac:dyDescent="0.3">
      <c r="A77" s="4" t="s">
        <v>162</v>
      </c>
      <c r="D77" s="136"/>
      <c r="E77" s="136"/>
      <c r="F77" s="136"/>
      <c r="G77" s="136"/>
      <c r="H77" s="136"/>
      <c r="I77" s="136"/>
      <c r="J77" s="136"/>
      <c r="K77" s="136"/>
      <c r="L77" s="136"/>
      <c r="M77" s="136"/>
      <c r="N77" s="136"/>
      <c r="O77" s="136"/>
      <c r="P77" s="136"/>
      <c r="Q77" s="136"/>
      <c r="R77" s="136"/>
      <c r="S77" s="136"/>
      <c r="T77" s="136"/>
      <c r="U77" s="136"/>
      <c r="V77" s="136"/>
      <c r="W77" s="136"/>
      <c r="X77" s="136"/>
      <c r="Y77" s="136"/>
      <c r="Z77" s="136"/>
      <c r="AA77" s="136"/>
      <c r="AB77" s="136"/>
      <c r="AC77" s="136"/>
      <c r="AD77" s="136"/>
      <c r="AE77" s="136"/>
      <c r="AF77" s="136"/>
      <c r="AG77" s="136"/>
      <c r="AH77" s="136"/>
      <c r="AI77" s="136"/>
      <c r="AJ77" s="136"/>
      <c r="AK77" s="136"/>
      <c r="AL77" s="136"/>
      <c r="AM77" s="136"/>
      <c r="AN77" s="136"/>
      <c r="AO77" s="136"/>
      <c r="AP77" s="136"/>
      <c r="AQ77" s="136"/>
      <c r="AR77" s="136"/>
      <c r="AS77" s="136"/>
      <c r="AT77" s="136"/>
      <c r="AU77" s="136"/>
      <c r="AV77" s="136"/>
      <c r="AW77" s="136"/>
      <c r="AX77" s="136"/>
      <c r="AY77" s="136"/>
      <c r="AZ77" s="136"/>
      <c r="BA77" s="136"/>
      <c r="BB77" s="136"/>
      <c r="BC77" s="136"/>
      <c r="BD77" s="136"/>
      <c r="BE77" s="136"/>
      <c r="BF77" s="136"/>
      <c r="BG77" s="136"/>
      <c r="BH77" s="136"/>
      <c r="BI77" s="136"/>
      <c r="BJ77" s="136"/>
      <c r="BK77" s="136"/>
      <c r="BL77" s="136"/>
      <c r="BM77" s="136"/>
      <c r="BN77" s="136"/>
      <c r="BO77" s="136"/>
      <c r="BP77" s="136"/>
      <c r="BQ77" s="136"/>
      <c r="BR77" s="136"/>
      <c r="BS77" s="136" t="str">
        <f>IF(OR(DataGrowthRates!BR77=0,DataGrowthRates!BS77=0),"",DataGrowthRates!BS77-DataGrowthRates!BR77)</f>
        <v/>
      </c>
      <c r="BT77" s="136">
        <f>IF(OR(DataGrowthRates!BS77=0,DataGrowthRates!BT77=0),"",DataGrowthRates!BT77-DataGrowthRates!BS77)</f>
        <v>-11.900000000001455</v>
      </c>
      <c r="BU77" s="136">
        <f>IF(OR(DataGrowthRates!BT77=0,DataGrowthRates!BU77=0),"",DataGrowthRates!BU77-DataGrowthRates!BT77)</f>
        <v>-27.269999999996799</v>
      </c>
      <c r="BV77" s="136">
        <f>IF(OR(DataGrowthRates!BU77=0,DataGrowthRates!BV77=0),"",DataGrowthRates!BV77-DataGrowthRates!BU77)</f>
        <v>100.87999999999738</v>
      </c>
      <c r="BW77" s="136">
        <f>IF(OR(DataGrowthRates!BV77=0,DataGrowthRates!BW77=0),"",DataGrowthRates!BW77-DataGrowthRates!BV77)</f>
        <v>427.16999999999825</v>
      </c>
      <c r="BX77" s="136">
        <f>IF(OR(DataGrowthRates!BW77=0,DataGrowthRates!BX77=0),"",DataGrowthRates!BX77-DataGrowthRates!BW77)</f>
        <v>-28.800000000010186</v>
      </c>
      <c r="BY77" s="136">
        <f>IF(OR(DataGrowthRates!BX77=0,DataGrowthRates!BY77=0),"",DataGrowthRates!BY77-DataGrowthRates!BX77)</f>
        <v>0</v>
      </c>
      <c r="BZ77" s="136">
        <f>IF(OR(DataGrowthRates!BY77=0,DataGrowthRates!BZ77=0),"",DataGrowthRates!BZ77-DataGrowthRates!BY77)</f>
        <v>-31.939999999995052</v>
      </c>
      <c r="CA77" s="136">
        <f>IF(OR(DataGrowthRates!BZ77=0,DataGrowthRates!CA77=0),"",DataGrowthRates!CA77-DataGrowthRates!BZ77)</f>
        <v>0</v>
      </c>
      <c r="CB77" s="136">
        <f>IF(OR(DataGrowthRates!CA77=0,DataGrowthRates!CB77=0),"",DataGrowthRates!CB77-DataGrowthRates!CA77)</f>
        <v>-168.55999999999767</v>
      </c>
      <c r="CC77" s="136">
        <f>IF(OR(DataGrowthRates!CB77=0,DataGrowthRates!CC77=0),"",DataGrowthRates!CC77-DataGrowthRates!CB77)</f>
        <v>0</v>
      </c>
      <c r="CD77" s="136">
        <f>IF(OR(DataGrowthRates!CC77=0,DataGrowthRates!CD77=0),"",DataGrowthRates!CD77-DataGrowthRates!CC77)</f>
        <v>0</v>
      </c>
      <c r="CE77" s="136">
        <f>IF(OR(DataGrowthRates!CD77=0,DataGrowthRates!CE77=0),"",DataGrowthRates!CE77-DataGrowthRates!CD77)</f>
        <v>-171.91000000000349</v>
      </c>
      <c r="CF77" s="136">
        <f>IF(OR(DataGrowthRates!CE77=0,DataGrowthRates!CF77=0),"",DataGrowthRates!CF77-DataGrowthRates!CE77)</f>
        <v>97.770000000004075</v>
      </c>
      <c r="CG77" s="136">
        <f>IF(OR(DataGrowthRates!CF77=0,DataGrowthRates!CG77=0),"",DataGrowthRates!CG77-DataGrowthRates!CF77)</f>
        <v>0</v>
      </c>
      <c r="CH77" s="136" t="str">
        <f>IF(OR(DataGrowthRates!CG77=0,DataGrowthRates!CH77=0),"",DataGrowthRates!CH77-DataGrowthRates!CG77)</f>
        <v/>
      </c>
    </row>
    <row r="78" spans="1:86" x14ac:dyDescent="0.3">
      <c r="A78" s="4" t="s">
        <v>163</v>
      </c>
      <c r="D78" s="136"/>
      <c r="E78" s="136"/>
      <c r="F78" s="136"/>
      <c r="G78" s="136"/>
      <c r="H78" s="136"/>
      <c r="I78" s="136"/>
      <c r="J78" s="136"/>
      <c r="K78" s="136"/>
      <c r="L78" s="136"/>
      <c r="M78" s="136"/>
      <c r="N78" s="136"/>
      <c r="O78" s="136"/>
      <c r="P78" s="136"/>
      <c r="Q78" s="136"/>
      <c r="R78" s="136"/>
      <c r="S78" s="136"/>
      <c r="T78" s="136"/>
      <c r="U78" s="136"/>
      <c r="V78" s="136"/>
      <c r="W78" s="136"/>
      <c r="X78" s="136"/>
      <c r="Y78" s="136"/>
      <c r="Z78" s="136"/>
      <c r="AA78" s="136"/>
      <c r="AB78" s="136"/>
      <c r="AC78" s="136"/>
      <c r="AD78" s="136"/>
      <c r="AE78" s="136"/>
      <c r="AF78" s="136"/>
      <c r="AG78" s="136"/>
      <c r="AH78" s="136"/>
      <c r="AI78" s="136"/>
      <c r="AJ78" s="136"/>
      <c r="AK78" s="136"/>
      <c r="AL78" s="136"/>
      <c r="AM78" s="136"/>
      <c r="AN78" s="136"/>
      <c r="AO78" s="136"/>
      <c r="AP78" s="136"/>
      <c r="AQ78" s="136"/>
      <c r="AR78" s="136"/>
      <c r="AS78" s="136"/>
      <c r="AT78" s="136"/>
      <c r="AU78" s="136"/>
      <c r="AV78" s="136"/>
      <c r="AW78" s="136"/>
      <c r="AX78" s="136"/>
      <c r="AY78" s="136"/>
      <c r="AZ78" s="136"/>
      <c r="BA78" s="136"/>
      <c r="BB78" s="136"/>
      <c r="BC78" s="136"/>
      <c r="BD78" s="136"/>
      <c r="BE78" s="136"/>
      <c r="BF78" s="136"/>
      <c r="BG78" s="136"/>
      <c r="BH78" s="136"/>
      <c r="BI78" s="136"/>
      <c r="BJ78" s="136"/>
      <c r="BK78" s="136"/>
      <c r="BL78" s="136"/>
      <c r="BM78" s="136"/>
      <c r="BN78" s="136"/>
      <c r="BO78" s="136"/>
      <c r="BP78" s="136"/>
      <c r="BQ78" s="136"/>
      <c r="BR78" s="136"/>
      <c r="BS78" s="136" t="str">
        <f>IF(OR(DataGrowthRates!BR78=0,DataGrowthRates!BS78=0),"",DataGrowthRates!BS78-DataGrowthRates!BR78)</f>
        <v/>
      </c>
      <c r="BT78" s="136" t="str">
        <f>IF(OR(DataGrowthRates!BS78=0,DataGrowthRates!BT78=0),"",DataGrowthRates!BT78-DataGrowthRates!BS78)</f>
        <v/>
      </c>
      <c r="BU78" s="136">
        <f>IF(OR(DataGrowthRates!BT78=0,DataGrowthRates!BU78=0),"",DataGrowthRates!BU78-DataGrowthRates!BT78)</f>
        <v>-44.189999999995052</v>
      </c>
      <c r="BV78" s="136">
        <f>IF(OR(DataGrowthRates!BU78=0,DataGrowthRates!BV78=0),"",DataGrowthRates!BV78-DataGrowthRates!BU78)</f>
        <v>49.639999999999418</v>
      </c>
      <c r="BW78" s="136">
        <f>IF(OR(DataGrowthRates!BV78=0,DataGrowthRates!BW78=0),"",DataGrowthRates!BW78-DataGrowthRates!BV78)</f>
        <v>391.37000000000262</v>
      </c>
      <c r="BX78" s="136">
        <f>IF(OR(DataGrowthRates!BW78=0,DataGrowthRates!BX78=0),"",DataGrowthRates!BX78-DataGrowthRates!BW78)</f>
        <v>-456.86000000000786</v>
      </c>
      <c r="BY78" s="136">
        <f>IF(OR(DataGrowthRates!BX78=0,DataGrowthRates!BY78=0),"",DataGrowthRates!BY78-DataGrowthRates!BX78)</f>
        <v>0</v>
      </c>
      <c r="BZ78" s="136">
        <f>IF(OR(DataGrowthRates!BY78=0,DataGrowthRates!BZ78=0),"",DataGrowthRates!BZ78-DataGrowthRates!BY78)</f>
        <v>53.710000000006403</v>
      </c>
      <c r="CA78" s="136">
        <f>IF(OR(DataGrowthRates!BZ78=0,DataGrowthRates!CA78=0),"",DataGrowthRates!CA78-DataGrowthRates!BZ78)</f>
        <v>0</v>
      </c>
      <c r="CB78" s="136">
        <f>IF(OR(DataGrowthRates!CA78=0,DataGrowthRates!CB78=0),"",DataGrowthRates!CB78-DataGrowthRates!CA78)</f>
        <v>-218.03000000000611</v>
      </c>
      <c r="CC78" s="136">
        <f>IF(OR(DataGrowthRates!CB78=0,DataGrowthRates!CC78=0),"",DataGrowthRates!CC78-DataGrowthRates!CB78)</f>
        <v>0</v>
      </c>
      <c r="CD78" s="136">
        <f>IF(OR(DataGrowthRates!CC78=0,DataGrowthRates!CD78=0),"",DataGrowthRates!CD78-DataGrowthRates!CC78)</f>
        <v>0</v>
      </c>
      <c r="CE78" s="136">
        <f>IF(OR(DataGrowthRates!CD78=0,DataGrowthRates!CE78=0),"",DataGrowthRates!CE78-DataGrowthRates!CD78)</f>
        <v>-185.87000000000262</v>
      </c>
      <c r="CF78" s="136">
        <f>IF(OR(DataGrowthRates!CE78=0,DataGrowthRates!CF78=0),"",DataGrowthRates!CF78-DataGrowthRates!CE78)</f>
        <v>128.11000000001513</v>
      </c>
      <c r="CG78" s="136">
        <f>IF(OR(DataGrowthRates!CF78=0,DataGrowthRates!CG78=0),"",DataGrowthRates!CG78-DataGrowthRates!CF78)</f>
        <v>0</v>
      </c>
      <c r="CH78" s="136" t="str">
        <f>IF(OR(DataGrowthRates!CG78=0,DataGrowthRates!CH78=0),"",DataGrowthRates!CH78-DataGrowthRates!CG78)</f>
        <v/>
      </c>
    </row>
    <row r="79" spans="1:86" x14ac:dyDescent="0.3">
      <c r="A79" s="4" t="s">
        <v>164</v>
      </c>
      <c r="D79" s="136"/>
      <c r="E79" s="136"/>
      <c r="F79" s="136"/>
      <c r="G79" s="136"/>
      <c r="H79" s="136"/>
      <c r="I79" s="136"/>
      <c r="J79" s="136"/>
      <c r="K79" s="136"/>
      <c r="L79" s="136"/>
      <c r="M79" s="136"/>
      <c r="N79" s="136"/>
      <c r="O79" s="136"/>
      <c r="P79" s="136"/>
      <c r="Q79" s="136"/>
      <c r="R79" s="136"/>
      <c r="S79" s="136"/>
      <c r="T79" s="136"/>
      <c r="U79" s="136"/>
      <c r="V79" s="136"/>
      <c r="W79" s="136"/>
      <c r="X79" s="136"/>
      <c r="Y79" s="136"/>
      <c r="Z79" s="136"/>
      <c r="AA79" s="136"/>
      <c r="AB79" s="136"/>
      <c r="AC79" s="136"/>
      <c r="AD79" s="136"/>
      <c r="AE79" s="136"/>
      <c r="AF79" s="136"/>
      <c r="AG79" s="136"/>
      <c r="AH79" s="136"/>
      <c r="AI79" s="136"/>
      <c r="AJ79" s="136"/>
      <c r="AK79" s="136"/>
      <c r="AL79" s="136"/>
      <c r="AM79" s="136"/>
      <c r="AN79" s="136"/>
      <c r="AO79" s="136"/>
      <c r="AP79" s="136"/>
      <c r="AQ79" s="136"/>
      <c r="AR79" s="136"/>
      <c r="AS79" s="136"/>
      <c r="AT79" s="136"/>
      <c r="AU79" s="136"/>
      <c r="AV79" s="136"/>
      <c r="AW79" s="136"/>
      <c r="AX79" s="136"/>
      <c r="AY79" s="136"/>
      <c r="AZ79" s="136"/>
      <c r="BA79" s="136"/>
      <c r="BB79" s="136"/>
      <c r="BC79" s="136"/>
      <c r="BD79" s="136"/>
      <c r="BE79" s="136"/>
      <c r="BF79" s="136"/>
      <c r="BG79" s="136"/>
      <c r="BH79" s="136"/>
      <c r="BI79" s="136"/>
      <c r="BJ79" s="136"/>
      <c r="BK79" s="136"/>
      <c r="BL79" s="136"/>
      <c r="BM79" s="136"/>
      <c r="BN79" s="136"/>
      <c r="BO79" s="136"/>
      <c r="BP79" s="136"/>
      <c r="BQ79" s="136"/>
      <c r="BR79" s="136"/>
      <c r="BS79" s="136" t="str">
        <f>IF(OR(DataGrowthRates!BR79=0,DataGrowthRates!BS79=0),"",DataGrowthRates!BS79-DataGrowthRates!BR79)</f>
        <v/>
      </c>
      <c r="BT79" s="136" t="str">
        <f>IF(OR(DataGrowthRates!BS79=0,DataGrowthRates!BT79=0),"",DataGrowthRates!BT79-DataGrowthRates!BS79)</f>
        <v/>
      </c>
      <c r="BU79" s="136" t="str">
        <f>IF(OR(DataGrowthRates!BT79=0,DataGrowthRates!BU79=0),"",DataGrowthRates!BU79-DataGrowthRates!BT79)</f>
        <v/>
      </c>
      <c r="BV79" s="136">
        <f>IF(OR(DataGrowthRates!BU79=0,DataGrowthRates!BV79=0),"",DataGrowthRates!BV79-DataGrowthRates!BU79)</f>
        <v>-185.36000000000058</v>
      </c>
      <c r="BW79" s="136">
        <f>IF(OR(DataGrowthRates!BV79=0,DataGrowthRates!BW79=0),"",DataGrowthRates!BW79-DataGrowthRates!BV79)</f>
        <v>295.69000000000233</v>
      </c>
      <c r="BX79" s="136">
        <f>IF(OR(DataGrowthRates!BW79=0,DataGrowthRates!BX79=0),"",DataGrowthRates!BX79-DataGrowthRates!BW79)</f>
        <v>-376.56000000000495</v>
      </c>
      <c r="BY79" s="136">
        <f>IF(OR(DataGrowthRates!BX79=0,DataGrowthRates!BY79=0),"",DataGrowthRates!BY79-DataGrowthRates!BX79)</f>
        <v>0</v>
      </c>
      <c r="BZ79" s="136">
        <f>IF(OR(DataGrowthRates!BY79=0,DataGrowthRates!BZ79=0),"",DataGrowthRates!BZ79-DataGrowthRates!BY79)</f>
        <v>-0.70999999999912689</v>
      </c>
      <c r="CA79" s="136">
        <f>IF(OR(DataGrowthRates!BZ79=0,DataGrowthRates!CA79=0),"",DataGrowthRates!CA79-DataGrowthRates!BZ79)</f>
        <v>0</v>
      </c>
      <c r="CB79" s="136">
        <f>IF(OR(DataGrowthRates!CA79=0,DataGrowthRates!CB79=0),"",DataGrowthRates!CB79-DataGrowthRates!CA79)</f>
        <v>188.29000000000087</v>
      </c>
      <c r="CC79" s="136">
        <f>IF(OR(DataGrowthRates!CB79=0,DataGrowthRates!CC79=0),"",DataGrowthRates!CC79-DataGrowthRates!CB79)</f>
        <v>0</v>
      </c>
      <c r="CD79" s="136">
        <f>IF(OR(DataGrowthRates!CC79=0,DataGrowthRates!CD79=0),"",DataGrowthRates!CD79-DataGrowthRates!CC79)</f>
        <v>0</v>
      </c>
      <c r="CE79" s="136">
        <f>IF(OR(DataGrowthRates!CD79=0,DataGrowthRates!CE79=0),"",DataGrowthRates!CE79-DataGrowthRates!CD79)</f>
        <v>-229.7300000000032</v>
      </c>
      <c r="CF79" s="136">
        <f>IF(OR(DataGrowthRates!CE79=0,DataGrowthRates!CF79=0),"",DataGrowthRates!CF79-DataGrowthRates!CE79)</f>
        <v>94.750000000007276</v>
      </c>
      <c r="CG79" s="136">
        <f>IF(OR(DataGrowthRates!CF79=0,DataGrowthRates!CG79=0),"",DataGrowthRates!CG79-DataGrowthRates!CF79)</f>
        <v>0</v>
      </c>
      <c r="CH79" s="136" t="str">
        <f>IF(OR(DataGrowthRates!CG79=0,DataGrowthRates!CH79=0),"",DataGrowthRates!CH79-DataGrowthRates!CG79)</f>
        <v/>
      </c>
    </row>
    <row r="80" spans="1:86" x14ac:dyDescent="0.3">
      <c r="A80" s="64" t="s">
        <v>165</v>
      </c>
      <c r="B80" s="6"/>
      <c r="C80" s="6"/>
      <c r="D80" s="137"/>
      <c r="E80" s="137"/>
      <c r="F80" s="137"/>
      <c r="G80" s="137"/>
      <c r="H80" s="137"/>
      <c r="I80" s="137"/>
      <c r="J80" s="137"/>
      <c r="K80" s="137"/>
      <c r="L80" s="137"/>
      <c r="M80" s="137"/>
      <c r="N80" s="137"/>
      <c r="O80" s="137"/>
      <c r="P80" s="137"/>
      <c r="Q80" s="137"/>
      <c r="R80" s="137"/>
      <c r="S80" s="137"/>
      <c r="T80" s="137"/>
      <c r="U80" s="137"/>
      <c r="V80" s="137"/>
      <c r="W80" s="137"/>
      <c r="X80" s="137"/>
      <c r="Y80" s="137"/>
      <c r="Z80" s="137"/>
      <c r="AA80" s="137"/>
      <c r="AB80" s="137"/>
      <c r="AC80" s="137"/>
      <c r="AD80" s="137"/>
      <c r="AE80" s="137"/>
      <c r="AF80" s="137"/>
      <c r="AG80" s="137"/>
      <c r="AH80" s="137"/>
      <c r="AI80" s="137"/>
      <c r="AJ80" s="137"/>
      <c r="AK80" s="137"/>
      <c r="AL80" s="137"/>
      <c r="AM80" s="137"/>
      <c r="AN80" s="137"/>
      <c r="AO80" s="137"/>
      <c r="AP80" s="137"/>
      <c r="AQ80" s="137"/>
      <c r="AR80" s="137"/>
      <c r="AS80" s="137"/>
      <c r="AT80" s="137"/>
      <c r="AU80" s="137"/>
      <c r="AV80" s="137"/>
      <c r="AW80" s="137"/>
      <c r="AX80" s="137"/>
      <c r="AY80" s="137"/>
      <c r="AZ80" s="137"/>
      <c r="BA80" s="137"/>
      <c r="BB80" s="137"/>
      <c r="BC80" s="137"/>
      <c r="BD80" s="137"/>
      <c r="BE80" s="137"/>
      <c r="BF80" s="137"/>
      <c r="BG80" s="137"/>
      <c r="BH80" s="137"/>
      <c r="BI80" s="137"/>
      <c r="BJ80" s="137"/>
      <c r="BK80" s="137"/>
      <c r="BL80" s="137"/>
      <c r="BM80" s="137"/>
      <c r="BN80" s="137"/>
      <c r="BO80" s="137"/>
      <c r="BP80" s="137"/>
      <c r="BQ80" s="137"/>
      <c r="BR80" s="137"/>
      <c r="BS80" s="137" t="str">
        <f>IF(OR(DataGrowthRates!BR80=0,DataGrowthRates!BS80=0),"",DataGrowthRates!BS80-DataGrowthRates!BR80)</f>
        <v/>
      </c>
      <c r="BT80" s="137" t="str">
        <f>IF(OR(DataGrowthRates!BS80=0,DataGrowthRates!BT80=0),"",DataGrowthRates!BT80-DataGrowthRates!BS80)</f>
        <v/>
      </c>
      <c r="BU80" s="137" t="str">
        <f>IF(OR(DataGrowthRates!BT80=0,DataGrowthRates!BU80=0),"",DataGrowthRates!BU80-DataGrowthRates!BT80)</f>
        <v/>
      </c>
      <c r="BV80" s="137" t="str">
        <f>IF(OR(DataGrowthRates!BU80=0,DataGrowthRates!BV80=0),"",DataGrowthRates!BV80-DataGrowthRates!BU80)</f>
        <v/>
      </c>
      <c r="BW80" s="137">
        <f>IF(OR(DataGrowthRates!BV80=0,DataGrowthRates!BW80=0),"",DataGrowthRates!BW80-DataGrowthRates!BV80)</f>
        <v>915.08999999999651</v>
      </c>
      <c r="BX80" s="137">
        <f>IF(OR(DataGrowthRates!BW80=0,DataGrowthRates!BX80=0),"",DataGrowthRates!BX80-DataGrowthRates!BW80)</f>
        <v>171.95000000000437</v>
      </c>
      <c r="BY80" s="137">
        <f>IF(OR(DataGrowthRates!BX80=0,DataGrowthRates!BY80=0),"",DataGrowthRates!BY80-DataGrowthRates!BX80)</f>
        <v>0</v>
      </c>
      <c r="BZ80" s="137">
        <f>IF(OR(DataGrowthRates!BY80=0,DataGrowthRates!BZ80=0),"",DataGrowthRates!BZ80-DataGrowthRates!BY80)</f>
        <v>-366.2100000000064</v>
      </c>
      <c r="CA80" s="137">
        <f>IF(OR(DataGrowthRates!BZ80=0,DataGrowthRates!CA80=0),"",DataGrowthRates!CA80-DataGrowthRates!BZ80)</f>
        <v>0</v>
      </c>
      <c r="CB80" s="137">
        <f>IF(OR(DataGrowthRates!CA80=0,DataGrowthRates!CB80=0),"",DataGrowthRates!CB80-DataGrowthRates!CA80)</f>
        <v>-133.30999999999767</v>
      </c>
      <c r="CC80" s="137">
        <f>IF(OR(DataGrowthRates!CB80=0,DataGrowthRates!CC80=0),"",DataGrowthRates!CC80-DataGrowthRates!CB80)</f>
        <v>0</v>
      </c>
      <c r="CD80" s="137">
        <f>IF(OR(DataGrowthRates!CC80=0,DataGrowthRates!CD80=0),"",DataGrowthRates!CD80-DataGrowthRates!CC80)</f>
        <v>0</v>
      </c>
      <c r="CE80" s="137">
        <f>IF(OR(DataGrowthRates!CD80=0,DataGrowthRates!CE80=0),"",DataGrowthRates!CE80-DataGrowthRates!CD80)</f>
        <v>-221.74000000001251</v>
      </c>
      <c r="CF80" s="137">
        <f>IF(OR(DataGrowthRates!CE80=0,DataGrowthRates!CF80=0),"",DataGrowthRates!CF80-DataGrowthRates!CE80)</f>
        <v>31.270000000004075</v>
      </c>
      <c r="CG80" s="137">
        <f>IF(OR(DataGrowthRates!CF80=0,DataGrowthRates!CG80=0),"",DataGrowthRates!CG80-DataGrowthRates!CF80)</f>
        <v>0</v>
      </c>
      <c r="CH80" s="137" t="str">
        <f>IF(OR(DataGrowthRates!CG80=0,DataGrowthRates!CH80=0),"",DataGrowthRates!CH80-DataGrowthRates!CG80)</f>
        <v/>
      </c>
    </row>
    <row r="81" spans="1:86" x14ac:dyDescent="0.3">
      <c r="A81" s="4" t="s">
        <v>166</v>
      </c>
      <c r="D81" s="136"/>
      <c r="E81" s="136"/>
      <c r="F81" s="136"/>
      <c r="G81" s="136"/>
      <c r="H81" s="136"/>
      <c r="I81" s="136"/>
      <c r="J81" s="136"/>
      <c r="K81" s="136"/>
      <c r="L81" s="136"/>
      <c r="M81" s="136"/>
      <c r="N81" s="136"/>
      <c r="O81" s="136"/>
      <c r="P81" s="136"/>
      <c r="Q81" s="136"/>
      <c r="R81" s="136"/>
      <c r="S81" s="136"/>
      <c r="T81" s="136"/>
      <c r="U81" s="136"/>
      <c r="V81" s="136"/>
      <c r="W81" s="136"/>
      <c r="X81" s="136"/>
      <c r="Y81" s="136"/>
      <c r="Z81" s="136"/>
      <c r="AA81" s="136"/>
      <c r="AB81" s="136"/>
      <c r="AC81" s="136"/>
      <c r="AD81" s="136"/>
      <c r="AE81" s="136"/>
      <c r="AF81" s="136"/>
      <c r="AG81" s="136"/>
      <c r="AH81" s="136"/>
      <c r="AI81" s="136"/>
      <c r="AJ81" s="136"/>
      <c r="AK81" s="136"/>
      <c r="AL81" s="136"/>
      <c r="AM81" s="136"/>
      <c r="AN81" s="136"/>
      <c r="AO81" s="136"/>
      <c r="AP81" s="136"/>
      <c r="AQ81" s="136"/>
      <c r="AR81" s="136"/>
      <c r="AS81" s="136"/>
      <c r="AT81" s="136"/>
      <c r="AU81" s="136"/>
      <c r="AV81" s="136"/>
      <c r="AW81" s="136"/>
      <c r="AX81" s="136"/>
      <c r="AY81" s="136"/>
      <c r="AZ81" s="136"/>
      <c r="BA81" s="136"/>
      <c r="BB81" s="136"/>
      <c r="BC81" s="136"/>
      <c r="BD81" s="136"/>
      <c r="BE81" s="136"/>
      <c r="BF81" s="136"/>
      <c r="BG81" s="136"/>
      <c r="BH81" s="136"/>
      <c r="BI81" s="136"/>
      <c r="BJ81" s="136"/>
      <c r="BK81" s="136"/>
      <c r="BL81" s="136"/>
      <c r="BM81" s="136"/>
      <c r="BN81" s="136"/>
      <c r="BO81" s="136"/>
      <c r="BP81" s="136"/>
      <c r="BQ81" s="136"/>
      <c r="BR81" s="136"/>
      <c r="BS81" s="136" t="str">
        <f>IF(OR(DataGrowthRates!BR81=0,DataGrowthRates!BS81=0),"",DataGrowthRates!BS81-DataGrowthRates!BR81)</f>
        <v/>
      </c>
      <c r="BT81" s="136" t="str">
        <f>IF(OR(DataGrowthRates!BS81=0,DataGrowthRates!BT81=0),"",DataGrowthRates!BT81-DataGrowthRates!BS81)</f>
        <v/>
      </c>
      <c r="BU81" s="136" t="str">
        <f>IF(OR(DataGrowthRates!BT81=0,DataGrowthRates!BU81=0),"",DataGrowthRates!BU81-DataGrowthRates!BT81)</f>
        <v/>
      </c>
      <c r="BV81" s="136" t="str">
        <f>IF(OR(DataGrowthRates!BU81=0,DataGrowthRates!BV81=0),"",DataGrowthRates!BV81-DataGrowthRates!BU81)</f>
        <v/>
      </c>
      <c r="BW81" s="136" t="str">
        <f>IF(OR(DataGrowthRates!BV81=0,DataGrowthRates!BW81=0),"",DataGrowthRates!BW81-DataGrowthRates!BV81)</f>
        <v/>
      </c>
      <c r="BX81" s="136">
        <f>IF(OR(DataGrowthRates!BW81=0,DataGrowthRates!BX81=0),"",DataGrowthRates!BX81-DataGrowthRates!BW81)</f>
        <v>-220.99999999999272</v>
      </c>
      <c r="BY81" s="136">
        <f>IF(OR(DataGrowthRates!BX81=0,DataGrowthRates!BY81=0),"",DataGrowthRates!BY81-DataGrowthRates!BX81)</f>
        <v>228.60999999998603</v>
      </c>
      <c r="BZ81" s="136">
        <f>IF(OR(DataGrowthRates!BY81=0,DataGrowthRates!BZ81=0),"",DataGrowthRates!BZ81-DataGrowthRates!BY81)</f>
        <v>-33.440000000002328</v>
      </c>
      <c r="CA81" s="136">
        <f>IF(OR(DataGrowthRates!BZ81=0,DataGrowthRates!CA81=0),"",DataGrowthRates!CA81-DataGrowthRates!BZ81)</f>
        <v>148.06000000001222</v>
      </c>
      <c r="CB81" s="136">
        <f>IF(OR(DataGrowthRates!CA81=0,DataGrowthRates!CB81=0),"",DataGrowthRates!CB81-DataGrowthRates!CA81)</f>
        <v>-90.690000000002328</v>
      </c>
      <c r="CC81" s="136">
        <f>IF(OR(DataGrowthRates!CB81=0,DataGrowthRates!CC81=0),"",DataGrowthRates!CC81-DataGrowthRates!CB81)</f>
        <v>0</v>
      </c>
      <c r="CD81" s="136">
        <f>IF(OR(DataGrowthRates!CC81=0,DataGrowthRates!CD81=0),"",DataGrowthRates!CD81-DataGrowthRates!CC81)</f>
        <v>1.2299999999959255</v>
      </c>
      <c r="CE81" s="136">
        <f>IF(OR(DataGrowthRates!CD81=0,DataGrowthRates!CE81=0),"",DataGrowthRates!CE81-DataGrowthRates!CD81)</f>
        <v>-104.33000000000175</v>
      </c>
      <c r="CF81" s="136">
        <f>IF(OR(DataGrowthRates!CE81=0,DataGrowthRates!CF81=0),"",DataGrowthRates!CF81-DataGrowthRates!CE81)</f>
        <v>154.42000000000553</v>
      </c>
      <c r="CG81" s="136">
        <f>IF(OR(DataGrowthRates!CF81=0,DataGrowthRates!CG81=0),"",DataGrowthRates!CG81-DataGrowthRates!CF81)</f>
        <v>0</v>
      </c>
      <c r="CH81" s="136" t="str">
        <f>IF(OR(DataGrowthRates!CG81=0,DataGrowthRates!CH81=0),"",DataGrowthRates!CH81-DataGrowthRates!CG81)</f>
        <v/>
      </c>
    </row>
    <row r="82" spans="1:86" x14ac:dyDescent="0.3">
      <c r="A82" s="4" t="s">
        <v>167</v>
      </c>
      <c r="D82" s="136"/>
      <c r="E82" s="136"/>
      <c r="F82" s="136"/>
      <c r="G82" s="136"/>
      <c r="H82" s="136"/>
      <c r="I82" s="136"/>
      <c r="J82" s="136"/>
      <c r="K82" s="136"/>
      <c r="L82" s="136"/>
      <c r="M82" s="136"/>
      <c r="N82" s="136"/>
      <c r="O82" s="136"/>
      <c r="P82" s="136"/>
      <c r="Q82" s="136"/>
      <c r="R82" s="136"/>
      <c r="S82" s="136"/>
      <c r="T82" s="136"/>
      <c r="U82" s="136"/>
      <c r="V82" s="136"/>
      <c r="W82" s="136"/>
      <c r="X82" s="136"/>
      <c r="Y82" s="136"/>
      <c r="Z82" s="136"/>
      <c r="AA82" s="136"/>
      <c r="AB82" s="136"/>
      <c r="AC82" s="136"/>
      <c r="AD82" s="136"/>
      <c r="AE82" s="136"/>
      <c r="AF82" s="136"/>
      <c r="AG82" s="136"/>
      <c r="AH82" s="136"/>
      <c r="AI82" s="136"/>
      <c r="AJ82" s="136"/>
      <c r="AK82" s="136"/>
      <c r="AL82" s="136"/>
      <c r="AM82" s="136"/>
      <c r="AN82" s="136"/>
      <c r="AO82" s="136"/>
      <c r="AP82" s="136"/>
      <c r="AQ82" s="136"/>
      <c r="AR82" s="136"/>
      <c r="AS82" s="136"/>
      <c r="AT82" s="136"/>
      <c r="AU82" s="136"/>
      <c r="AV82" s="136"/>
      <c r="AW82" s="136"/>
      <c r="AX82" s="136"/>
      <c r="AY82" s="136"/>
      <c r="AZ82" s="136"/>
      <c r="BA82" s="136"/>
      <c r="BB82" s="136"/>
      <c r="BC82" s="136"/>
      <c r="BD82" s="136"/>
      <c r="BE82" s="136"/>
      <c r="BF82" s="136"/>
      <c r="BG82" s="136"/>
      <c r="BH82" s="136"/>
      <c r="BI82" s="136"/>
      <c r="BJ82" s="136"/>
      <c r="BK82" s="136"/>
      <c r="BL82" s="136"/>
      <c r="BM82" s="136"/>
      <c r="BN82" s="136"/>
      <c r="BO82" s="136"/>
      <c r="BP82" s="136"/>
      <c r="BQ82" s="136"/>
      <c r="BR82" s="136"/>
      <c r="BS82" s="136" t="str">
        <f>IF(OR(DataGrowthRates!BR82=0,DataGrowthRates!BS82=0),"",DataGrowthRates!BS82-DataGrowthRates!BR82)</f>
        <v/>
      </c>
      <c r="BT82" s="136" t="str">
        <f>IF(OR(DataGrowthRates!BS82=0,DataGrowthRates!BT82=0),"",DataGrowthRates!BT82-DataGrowthRates!BS82)</f>
        <v/>
      </c>
      <c r="BU82" s="136" t="str">
        <f>IF(OR(DataGrowthRates!BT82=0,DataGrowthRates!BU82=0),"",DataGrowthRates!BU82-DataGrowthRates!BT82)</f>
        <v/>
      </c>
      <c r="BV82" s="136" t="str">
        <f>IF(OR(DataGrowthRates!BU82=0,DataGrowthRates!BV82=0),"",DataGrowthRates!BV82-DataGrowthRates!BU82)</f>
        <v/>
      </c>
      <c r="BW82" s="136" t="str">
        <f>IF(OR(DataGrowthRates!BV82=0,DataGrowthRates!BW82=0),"",DataGrowthRates!BW82-DataGrowthRates!BV82)</f>
        <v/>
      </c>
      <c r="BX82" s="136" t="str">
        <f>IF(OR(DataGrowthRates!BW82=0,DataGrowthRates!BX82=0),"",DataGrowthRates!BX82-DataGrowthRates!BW82)</f>
        <v/>
      </c>
      <c r="BY82" s="136">
        <f>IF(OR(DataGrowthRates!BX82=0,DataGrowthRates!BY82=0),"",DataGrowthRates!BY82-DataGrowthRates!BX82)</f>
        <v>144.64999999999418</v>
      </c>
      <c r="BZ82" s="136">
        <f>IF(OR(DataGrowthRates!BY82=0,DataGrowthRates!BZ82=0),"",DataGrowthRates!BZ82-DataGrowthRates!BY82)</f>
        <v>56.950000000004366</v>
      </c>
      <c r="CA82" s="136">
        <f>IF(OR(DataGrowthRates!BZ82=0,DataGrowthRates!CA82=0),"",DataGrowthRates!CA82-DataGrowthRates!BZ82)</f>
        <v>32.729999999995925</v>
      </c>
      <c r="CB82" s="136">
        <f>IF(OR(DataGrowthRates!CA82=0,DataGrowthRates!CB82=0),"",DataGrowthRates!CB82-DataGrowthRates!CA82)</f>
        <v>-94.529999999998836</v>
      </c>
      <c r="CC82" s="136">
        <f>IF(OR(DataGrowthRates!CB82=0,DataGrowthRates!CC82=0),"",DataGrowthRates!CC82-DataGrowthRates!CB82)</f>
        <v>0</v>
      </c>
      <c r="CD82" s="136">
        <f>IF(OR(DataGrowthRates!CC82=0,DataGrowthRates!CD82=0),"",DataGrowthRates!CD82-DataGrowthRates!CC82)</f>
        <v>1.4800000000032014</v>
      </c>
      <c r="CE82" s="136">
        <f>IF(OR(DataGrowthRates!CD82=0,DataGrowthRates!CE82=0),"",DataGrowthRates!CE82-DataGrowthRates!CD82)</f>
        <v>-149.12999999999738</v>
      </c>
      <c r="CF82" s="136">
        <f>IF(OR(DataGrowthRates!CE82=0,DataGrowthRates!CF82=0),"",DataGrowthRates!CF82-DataGrowthRates!CE82)</f>
        <v>94.94999999999709</v>
      </c>
      <c r="CG82" s="136">
        <f>IF(OR(DataGrowthRates!CF82=0,DataGrowthRates!CG82=0),"",DataGrowthRates!CG82-DataGrowthRates!CF82)</f>
        <v>0</v>
      </c>
      <c r="CH82" s="136" t="str">
        <f>IF(OR(DataGrowthRates!CG82=0,DataGrowthRates!CH82=0),"",DataGrowthRates!CH82-DataGrowthRates!CG82)</f>
        <v/>
      </c>
    </row>
    <row r="83" spans="1:86" x14ac:dyDescent="0.3">
      <c r="A83" s="4" t="s">
        <v>168</v>
      </c>
      <c r="D83" s="136"/>
      <c r="E83" s="136"/>
      <c r="F83" s="136"/>
      <c r="G83" s="136"/>
      <c r="H83" s="136"/>
      <c r="I83" s="136"/>
      <c r="J83" s="136"/>
      <c r="K83" s="136"/>
      <c r="L83" s="136"/>
      <c r="M83" s="136"/>
      <c r="N83" s="136"/>
      <c r="O83" s="136"/>
      <c r="P83" s="136"/>
      <c r="Q83" s="136"/>
      <c r="R83" s="136"/>
      <c r="S83" s="136"/>
      <c r="T83" s="136"/>
      <c r="U83" s="136"/>
      <c r="V83" s="136"/>
      <c r="W83" s="136"/>
      <c r="X83" s="136"/>
      <c r="Y83" s="136"/>
      <c r="Z83" s="136"/>
      <c r="AA83" s="136"/>
      <c r="AB83" s="136"/>
      <c r="AC83" s="136"/>
      <c r="AD83" s="136"/>
      <c r="AE83" s="136"/>
      <c r="AF83" s="136"/>
      <c r="AG83" s="136"/>
      <c r="AH83" s="136"/>
      <c r="AI83" s="136"/>
      <c r="AJ83" s="136"/>
      <c r="AK83" s="136"/>
      <c r="AL83" s="136"/>
      <c r="AM83" s="136"/>
      <c r="AN83" s="136"/>
      <c r="AO83" s="136"/>
      <c r="AP83" s="136"/>
      <c r="AQ83" s="136"/>
      <c r="AR83" s="136"/>
      <c r="AS83" s="136"/>
      <c r="AT83" s="136"/>
      <c r="AU83" s="136"/>
      <c r="AV83" s="136"/>
      <c r="AW83" s="136"/>
      <c r="AX83" s="136"/>
      <c r="AY83" s="136"/>
      <c r="AZ83" s="136"/>
      <c r="BA83" s="136"/>
      <c r="BB83" s="136"/>
      <c r="BC83" s="136"/>
      <c r="BD83" s="136"/>
      <c r="BE83" s="136"/>
      <c r="BF83" s="136"/>
      <c r="BG83" s="136"/>
      <c r="BH83" s="136"/>
      <c r="BI83" s="136"/>
      <c r="BJ83" s="136"/>
      <c r="BK83" s="136"/>
      <c r="BL83" s="136"/>
      <c r="BM83" s="136"/>
      <c r="BN83" s="136"/>
      <c r="BO83" s="136"/>
      <c r="BP83" s="136"/>
      <c r="BQ83" s="136"/>
      <c r="BR83" s="136"/>
      <c r="BS83" s="136" t="str">
        <f>IF(OR(DataGrowthRates!BR83=0,DataGrowthRates!BS83=0),"",DataGrowthRates!BS83-DataGrowthRates!BR83)</f>
        <v/>
      </c>
      <c r="BT83" s="136" t="str">
        <f>IF(OR(DataGrowthRates!BS83=0,DataGrowthRates!BT83=0),"",DataGrowthRates!BT83-DataGrowthRates!BS83)</f>
        <v/>
      </c>
      <c r="BU83" s="136" t="str">
        <f>IF(OR(DataGrowthRates!BT83=0,DataGrowthRates!BU83=0),"",DataGrowthRates!BU83-DataGrowthRates!BT83)</f>
        <v/>
      </c>
      <c r="BV83" s="136" t="str">
        <f>IF(OR(DataGrowthRates!BU83=0,DataGrowthRates!BV83=0),"",DataGrowthRates!BV83-DataGrowthRates!BU83)</f>
        <v/>
      </c>
      <c r="BW83" s="136" t="str">
        <f>IF(OR(DataGrowthRates!BV83=0,DataGrowthRates!BW83=0),"",DataGrowthRates!BW83-DataGrowthRates!BV83)</f>
        <v/>
      </c>
      <c r="BX83" s="136" t="str">
        <f>IF(OR(DataGrowthRates!BW83=0,DataGrowthRates!BX83=0),"",DataGrowthRates!BX83-DataGrowthRates!BW83)</f>
        <v/>
      </c>
      <c r="BY83" s="136" t="str">
        <f>IF(OR(DataGrowthRates!BX83=0,DataGrowthRates!BY83=0),"",DataGrowthRates!BY83-DataGrowthRates!BX83)</f>
        <v/>
      </c>
      <c r="BZ83" s="136">
        <f>IF(OR(DataGrowthRates!BY83=0,DataGrowthRates!BZ83=0),"",DataGrowthRates!BZ83-DataGrowthRates!BY83)</f>
        <v>-45.290000000000873</v>
      </c>
      <c r="CA83" s="136">
        <f>IF(OR(DataGrowthRates!BZ83=0,DataGrowthRates!CA83=0),"",DataGrowthRates!CA83-DataGrowthRates!BZ83)</f>
        <v>39.69999999999709</v>
      </c>
      <c r="CB83" s="136">
        <f>IF(OR(DataGrowthRates!CA83=0,DataGrowthRates!CB83=0),"",DataGrowthRates!CB83-DataGrowthRates!CA83)</f>
        <v>34.060000000004948</v>
      </c>
      <c r="CC83" s="136">
        <f>IF(OR(DataGrowthRates!CB83=0,DataGrowthRates!CC83=0),"",DataGrowthRates!CC83-DataGrowthRates!CB83)</f>
        <v>0</v>
      </c>
      <c r="CD83" s="136">
        <f>IF(OR(DataGrowthRates!CC83=0,DataGrowthRates!CD83=0),"",DataGrowthRates!CD83-DataGrowthRates!CC83)</f>
        <v>-0.38999999999941792</v>
      </c>
      <c r="CE83" s="136">
        <f>IF(OR(DataGrowthRates!CD83=0,DataGrowthRates!CE83=0),"",DataGrowthRates!CE83-DataGrowthRates!CD83)</f>
        <v>-77.80000000000291</v>
      </c>
      <c r="CF83" s="136">
        <f>IF(OR(DataGrowthRates!CE83=0,DataGrowthRates!CF83=0),"",DataGrowthRates!CF83-DataGrowthRates!CE83)</f>
        <v>137.19999999999709</v>
      </c>
      <c r="CG83" s="136">
        <f>IF(OR(DataGrowthRates!CF83=0,DataGrowthRates!CG83=0),"",DataGrowthRates!CG83-DataGrowthRates!CF83)</f>
        <v>0</v>
      </c>
      <c r="CH83" s="136" t="str">
        <f>IF(OR(DataGrowthRates!CG83=0,DataGrowthRates!CH83=0),"",DataGrowthRates!CH83-DataGrowthRates!CG83)</f>
        <v/>
      </c>
    </row>
    <row r="84" spans="1:86" x14ac:dyDescent="0.3">
      <c r="A84" s="64" t="s">
        <v>169</v>
      </c>
      <c r="B84" s="6"/>
      <c r="C84" s="6"/>
      <c r="D84" s="137"/>
      <c r="E84" s="137"/>
      <c r="F84" s="137"/>
      <c r="G84" s="137"/>
      <c r="H84" s="137"/>
      <c r="I84" s="137"/>
      <c r="J84" s="137"/>
      <c r="K84" s="137"/>
      <c r="L84" s="137"/>
      <c r="M84" s="137"/>
      <c r="N84" s="137"/>
      <c r="O84" s="137"/>
      <c r="P84" s="137"/>
      <c r="Q84" s="137"/>
      <c r="R84" s="137"/>
      <c r="S84" s="137"/>
      <c r="T84" s="137"/>
      <c r="U84" s="137"/>
      <c r="V84" s="137"/>
      <c r="W84" s="137"/>
      <c r="X84" s="137"/>
      <c r="Y84" s="137"/>
      <c r="Z84" s="137"/>
      <c r="AA84" s="137"/>
      <c r="AB84" s="137"/>
      <c r="AC84" s="137"/>
      <c r="AD84" s="137"/>
      <c r="AE84" s="137"/>
      <c r="AF84" s="137"/>
      <c r="AG84" s="137"/>
      <c r="AH84" s="137"/>
      <c r="AI84" s="137"/>
      <c r="AJ84" s="137"/>
      <c r="AK84" s="137"/>
      <c r="AL84" s="137"/>
      <c r="AM84" s="137"/>
      <c r="AN84" s="137"/>
      <c r="AO84" s="137"/>
      <c r="AP84" s="137"/>
      <c r="AQ84" s="137"/>
      <c r="AR84" s="137"/>
      <c r="AS84" s="137"/>
      <c r="AT84" s="137"/>
      <c r="AU84" s="137"/>
      <c r="AV84" s="137"/>
      <c r="AW84" s="137"/>
      <c r="AX84" s="137"/>
      <c r="AY84" s="137"/>
      <c r="AZ84" s="137"/>
      <c r="BA84" s="137"/>
      <c r="BB84" s="137"/>
      <c r="BC84" s="137"/>
      <c r="BD84" s="137"/>
      <c r="BE84" s="137"/>
      <c r="BF84" s="137"/>
      <c r="BG84" s="137"/>
      <c r="BH84" s="137"/>
      <c r="BI84" s="137"/>
      <c r="BJ84" s="137"/>
      <c r="BK84" s="137"/>
      <c r="BL84" s="137"/>
      <c r="BM84" s="137"/>
      <c r="BN84" s="137"/>
      <c r="BO84" s="137"/>
      <c r="BP84" s="137"/>
      <c r="BQ84" s="137"/>
      <c r="BR84" s="137"/>
      <c r="BS84" s="137" t="str">
        <f>IF(OR(DataGrowthRates!BR84=0,DataGrowthRates!BS84=0),"",DataGrowthRates!BS84-DataGrowthRates!BR84)</f>
        <v/>
      </c>
      <c r="BT84" s="137" t="str">
        <f>IF(OR(DataGrowthRates!BS84=0,DataGrowthRates!BT84=0),"",DataGrowthRates!BT84-DataGrowthRates!BS84)</f>
        <v/>
      </c>
      <c r="BU84" s="137" t="str">
        <f>IF(OR(DataGrowthRates!BT84=0,DataGrowthRates!BU84=0),"",DataGrowthRates!BU84-DataGrowthRates!BT84)</f>
        <v/>
      </c>
      <c r="BV84" s="137" t="str">
        <f>IF(OR(DataGrowthRates!BU84=0,DataGrowthRates!BV84=0),"",DataGrowthRates!BV84-DataGrowthRates!BU84)</f>
        <v/>
      </c>
      <c r="BW84" s="137" t="str">
        <f>IF(OR(DataGrowthRates!BV84=0,DataGrowthRates!BW84=0),"",DataGrowthRates!BW84-DataGrowthRates!BV84)</f>
        <v/>
      </c>
      <c r="BX84" s="137" t="str">
        <f>IF(OR(DataGrowthRates!BW84=0,DataGrowthRates!BX84=0),"",DataGrowthRates!BX84-DataGrowthRates!BW84)</f>
        <v/>
      </c>
      <c r="BY84" s="137" t="str">
        <f>IF(OR(DataGrowthRates!BX84=0,DataGrowthRates!BY84=0),"",DataGrowthRates!BY84-DataGrowthRates!BX84)</f>
        <v/>
      </c>
      <c r="BZ84" s="137" t="str">
        <f>IF(OR(DataGrowthRates!BY84=0,DataGrowthRates!BZ84=0),"",DataGrowthRates!BZ84-DataGrowthRates!BY84)</f>
        <v/>
      </c>
      <c r="CA84" s="137">
        <f>IF(OR(DataGrowthRates!BZ84=0,DataGrowthRates!CA84=0),"",DataGrowthRates!CA84-DataGrowthRates!BZ84)</f>
        <v>105.98999999999069</v>
      </c>
      <c r="CB84" s="137">
        <f>IF(OR(DataGrowthRates!CA84=0,DataGrowthRates!CB84=0),"",DataGrowthRates!CB84-DataGrowthRates!CA84)</f>
        <v>225.79000000000815</v>
      </c>
      <c r="CC84" s="137">
        <f>IF(OR(DataGrowthRates!CB84=0,DataGrowthRates!CC84=0),"",DataGrowthRates!CC84-DataGrowthRates!CB84)</f>
        <v>0</v>
      </c>
      <c r="CD84" s="137">
        <f>IF(OR(DataGrowthRates!CC84=0,DataGrowthRates!CD84=0),"",DataGrowthRates!CD84-DataGrowthRates!CC84)</f>
        <v>24.389999999999418</v>
      </c>
      <c r="CE84" s="137">
        <f>IF(OR(DataGrowthRates!CD84=0,DataGrowthRates!CE84=0),"",DataGrowthRates!CE84-DataGrowthRates!CD84)</f>
        <v>-217.24000000000524</v>
      </c>
      <c r="CF84" s="137">
        <f>IF(OR(DataGrowthRates!CE84=0,DataGrowthRates!CF84=0),"",DataGrowthRates!CF84-DataGrowthRates!CE84)</f>
        <v>122.70999999999913</v>
      </c>
      <c r="CG84" s="137">
        <f>IF(OR(DataGrowthRates!CF84=0,DataGrowthRates!CG84=0),"",DataGrowthRates!CG84-DataGrowthRates!CF84)</f>
        <v>0</v>
      </c>
      <c r="CH84" s="137" t="str">
        <f>IF(OR(DataGrowthRates!CG84=0,DataGrowthRates!CH84=0),"",DataGrowthRates!CH84-DataGrowthRates!CG84)</f>
        <v/>
      </c>
    </row>
    <row r="85" spans="1:86" x14ac:dyDescent="0.3">
      <c r="A85" s="4" t="s">
        <v>173</v>
      </c>
      <c r="D85" s="136"/>
      <c r="E85" s="136"/>
      <c r="F85" s="136"/>
      <c r="G85" s="136"/>
      <c r="H85" s="136"/>
      <c r="I85" s="136"/>
      <c r="J85" s="136"/>
      <c r="K85" s="136"/>
      <c r="L85" s="136"/>
      <c r="M85" s="136"/>
      <c r="N85" s="136"/>
      <c r="O85" s="136"/>
      <c r="P85" s="136"/>
      <c r="Q85" s="136"/>
      <c r="R85" s="136"/>
      <c r="S85" s="136"/>
      <c r="T85" s="136"/>
      <c r="U85" s="136"/>
      <c r="V85" s="136"/>
      <c r="W85" s="136"/>
      <c r="X85" s="136"/>
      <c r="Y85" s="136"/>
      <c r="Z85" s="136"/>
      <c r="AA85" s="136"/>
      <c r="AB85" s="136"/>
      <c r="AC85" s="136"/>
      <c r="AD85" s="136"/>
      <c r="AE85" s="136"/>
      <c r="AF85" s="136"/>
      <c r="AG85" s="136"/>
      <c r="AH85" s="136"/>
      <c r="AI85" s="136"/>
      <c r="AJ85" s="136"/>
      <c r="AK85" s="136"/>
      <c r="AL85" s="136"/>
      <c r="AM85" s="136"/>
      <c r="AN85" s="136"/>
      <c r="AO85" s="136"/>
      <c r="AP85" s="136"/>
      <c r="AQ85" s="136"/>
      <c r="AR85" s="136"/>
      <c r="AS85" s="136"/>
      <c r="AT85" s="136"/>
      <c r="AU85" s="136"/>
      <c r="AV85" s="136"/>
      <c r="AW85" s="136"/>
      <c r="AX85" s="136"/>
      <c r="AY85" s="136"/>
      <c r="AZ85" s="136"/>
      <c r="BA85" s="136"/>
      <c r="BB85" s="136"/>
      <c r="BC85" s="136"/>
      <c r="BD85" s="136"/>
      <c r="BE85" s="136"/>
      <c r="BF85" s="136"/>
      <c r="BG85" s="136"/>
      <c r="BH85" s="136"/>
      <c r="BI85" s="136"/>
      <c r="BJ85" s="136"/>
      <c r="BK85" s="136"/>
      <c r="BL85" s="136"/>
      <c r="BM85" s="136"/>
      <c r="BN85" s="136"/>
      <c r="BO85" s="136"/>
      <c r="BP85" s="136"/>
      <c r="BQ85" s="136"/>
      <c r="BR85" s="136"/>
      <c r="BS85" s="136" t="str">
        <f>IF(OR(DataGrowthRates!BR85=0,DataGrowthRates!BS85=0),"",DataGrowthRates!BS85-DataGrowthRates!BR85)</f>
        <v/>
      </c>
      <c r="BT85" s="136" t="str">
        <f>IF(OR(DataGrowthRates!BS85=0,DataGrowthRates!BT85=0),"",DataGrowthRates!BT85-DataGrowthRates!BS85)</f>
        <v/>
      </c>
      <c r="BU85" s="136" t="str">
        <f>IF(OR(DataGrowthRates!BT85=0,DataGrowthRates!BU85=0),"",DataGrowthRates!BU85-DataGrowthRates!BT85)</f>
        <v/>
      </c>
      <c r="BV85" s="136" t="str">
        <f>IF(OR(DataGrowthRates!BU85=0,DataGrowthRates!BV85=0),"",DataGrowthRates!BV85-DataGrowthRates!BU85)</f>
        <v/>
      </c>
      <c r="BW85" s="136" t="str">
        <f>IF(OR(DataGrowthRates!BV85=0,DataGrowthRates!BW85=0),"",DataGrowthRates!BW85-DataGrowthRates!BV85)</f>
        <v/>
      </c>
      <c r="BX85" s="136" t="str">
        <f>IF(OR(DataGrowthRates!BW85=0,DataGrowthRates!BX85=0),"",DataGrowthRates!BX85-DataGrowthRates!BW85)</f>
        <v/>
      </c>
      <c r="BY85" s="136" t="str">
        <f>IF(OR(DataGrowthRates!BX85=0,DataGrowthRates!BY85=0),"",DataGrowthRates!BY85-DataGrowthRates!BX85)</f>
        <v/>
      </c>
      <c r="BZ85" s="136" t="str">
        <f>IF(OR(DataGrowthRates!BY85=0,DataGrowthRates!BZ85=0),"",DataGrowthRates!BZ85-DataGrowthRates!BY85)</f>
        <v/>
      </c>
      <c r="CA85" s="136" t="str">
        <f>IF(OR(DataGrowthRates!BZ85=0,DataGrowthRates!CA85=0),"",DataGrowthRates!CA85-DataGrowthRates!BZ85)</f>
        <v/>
      </c>
      <c r="CB85" s="136">
        <f>IF(OR(DataGrowthRates!CA85=0,DataGrowthRates!CB85=0),"",DataGrowthRates!CB85-DataGrowthRates!CA85)</f>
        <v>224.53000000000611</v>
      </c>
      <c r="CC85" s="136">
        <f>IF(OR(DataGrowthRates!CB85=0,DataGrowthRates!CC85=0),"",DataGrowthRates!CC85-DataGrowthRates!CB85)</f>
        <v>159.40000000000146</v>
      </c>
      <c r="CD85" s="136">
        <f>IF(OR(DataGrowthRates!CC85=0,DataGrowthRates!CD85=0),"",DataGrowthRates!CD85-DataGrowthRates!CC85)</f>
        <v>-190.02999999999884</v>
      </c>
      <c r="CE85" s="136">
        <f>IF(OR(DataGrowthRates!CD85=0,DataGrowthRates!CE85=0),"",DataGrowthRates!CE85-DataGrowthRates!CD85)</f>
        <v>-35.480000000010477</v>
      </c>
      <c r="CF85" s="136">
        <f>IF(OR(DataGrowthRates!CE85=0,DataGrowthRates!CF85=0),"",DataGrowthRates!CF85-DataGrowthRates!CE85)</f>
        <v>218.34000000000378</v>
      </c>
      <c r="CG85" s="136">
        <f>IF(OR(DataGrowthRates!CF85=0,DataGrowthRates!CG85=0),"",DataGrowthRates!CG85-DataGrowthRates!CF85)</f>
        <v>0</v>
      </c>
      <c r="CH85" s="136" t="str">
        <f>IF(OR(DataGrowthRates!CG85=0,DataGrowthRates!CH85=0),"",DataGrowthRates!CH85-DataGrowthRates!CG85)</f>
        <v/>
      </c>
    </row>
    <row r="86" spans="1:86" x14ac:dyDescent="0.3">
      <c r="A86" s="4" t="s">
        <v>174</v>
      </c>
      <c r="D86" s="136"/>
      <c r="E86" s="136"/>
      <c r="F86" s="136"/>
      <c r="G86" s="136"/>
      <c r="H86" s="136"/>
      <c r="I86" s="136"/>
      <c r="J86" s="136"/>
      <c r="K86" s="136"/>
      <c r="L86" s="136"/>
      <c r="M86" s="136"/>
      <c r="N86" s="136"/>
      <c r="O86" s="136"/>
      <c r="P86" s="136"/>
      <c r="Q86" s="136"/>
      <c r="R86" s="136"/>
      <c r="S86" s="136"/>
      <c r="T86" s="136"/>
      <c r="U86" s="136"/>
      <c r="V86" s="136"/>
      <c r="W86" s="136"/>
      <c r="X86" s="136"/>
      <c r="Y86" s="136"/>
      <c r="Z86" s="136"/>
      <c r="AA86" s="136"/>
      <c r="AB86" s="136"/>
      <c r="AC86" s="136"/>
      <c r="AD86" s="136"/>
      <c r="AE86" s="136"/>
      <c r="AF86" s="136"/>
      <c r="AG86" s="136"/>
      <c r="AH86" s="136"/>
      <c r="AI86" s="136"/>
      <c r="AJ86" s="136"/>
      <c r="AK86" s="136"/>
      <c r="AL86" s="136"/>
      <c r="AM86" s="136"/>
      <c r="AN86" s="136"/>
      <c r="AO86" s="136"/>
      <c r="AP86" s="136"/>
      <c r="AQ86" s="136"/>
      <c r="AR86" s="136"/>
      <c r="AS86" s="136"/>
      <c r="AT86" s="136"/>
      <c r="AU86" s="136"/>
      <c r="AV86" s="136"/>
      <c r="AW86" s="136"/>
      <c r="AX86" s="136"/>
      <c r="AY86" s="136"/>
      <c r="AZ86" s="136"/>
      <c r="BA86" s="136"/>
      <c r="BB86" s="136"/>
      <c r="BC86" s="136"/>
      <c r="BD86" s="136"/>
      <c r="BE86" s="136"/>
      <c r="BF86" s="136"/>
      <c r="BG86" s="136"/>
      <c r="BH86" s="136"/>
      <c r="BI86" s="136"/>
      <c r="BJ86" s="136"/>
      <c r="BK86" s="136"/>
      <c r="BL86" s="136"/>
      <c r="BM86" s="136"/>
      <c r="BN86" s="136"/>
      <c r="BO86" s="136"/>
      <c r="BP86" s="136"/>
      <c r="BQ86" s="136"/>
      <c r="BR86" s="136"/>
      <c r="BS86" s="136" t="str">
        <f>IF(OR(DataGrowthRates!BR86=0,DataGrowthRates!BS86=0),"",DataGrowthRates!BS86-DataGrowthRates!BR86)</f>
        <v/>
      </c>
      <c r="BT86" s="136" t="str">
        <f>IF(OR(DataGrowthRates!BS86=0,DataGrowthRates!BT86=0),"",DataGrowthRates!BT86-DataGrowthRates!BS86)</f>
        <v/>
      </c>
      <c r="BU86" s="136" t="str">
        <f>IF(OR(DataGrowthRates!BT86=0,DataGrowthRates!BU86=0),"",DataGrowthRates!BU86-DataGrowthRates!BT86)</f>
        <v/>
      </c>
      <c r="BV86" s="136" t="str">
        <f>IF(OR(DataGrowthRates!BU86=0,DataGrowthRates!BV86=0),"",DataGrowthRates!BV86-DataGrowthRates!BU86)</f>
        <v/>
      </c>
      <c r="BW86" s="136" t="str">
        <f>IF(OR(DataGrowthRates!BV86=0,DataGrowthRates!BW86=0),"",DataGrowthRates!BW86-DataGrowthRates!BV86)</f>
        <v/>
      </c>
      <c r="BX86" s="136" t="str">
        <f>IF(OR(DataGrowthRates!BW86=0,DataGrowthRates!BX86=0),"",DataGrowthRates!BX86-DataGrowthRates!BW86)</f>
        <v/>
      </c>
      <c r="BY86" s="136" t="str">
        <f>IF(OR(DataGrowthRates!BX86=0,DataGrowthRates!BY86=0),"",DataGrowthRates!BY86-DataGrowthRates!BX86)</f>
        <v/>
      </c>
      <c r="BZ86" s="136" t="str">
        <f>IF(OR(DataGrowthRates!BY86=0,DataGrowthRates!BZ86=0),"",DataGrowthRates!BZ86-DataGrowthRates!BY86)</f>
        <v/>
      </c>
      <c r="CA86" s="136" t="str">
        <f>IF(OR(DataGrowthRates!BZ86=0,DataGrowthRates!CA86=0),"",DataGrowthRates!CA86-DataGrowthRates!BZ86)</f>
        <v/>
      </c>
      <c r="CB86" s="136" t="str">
        <f>IF(OR(DataGrowthRates!CA86=0,DataGrowthRates!CB86=0),"",DataGrowthRates!CB86-DataGrowthRates!CA86)</f>
        <v/>
      </c>
      <c r="CC86" s="136">
        <f>IF(OR(DataGrowthRates!CB86=0,DataGrowthRates!CC86=0),"",DataGrowthRates!CC86-DataGrowthRates!CB86)</f>
        <v>167.30000000000291</v>
      </c>
      <c r="CD86" s="136">
        <f>IF(OR(DataGrowthRates!CC86=0,DataGrowthRates!CD86=0),"",DataGrowthRates!CD86-DataGrowthRates!CC86)</f>
        <v>-176.69999999999709</v>
      </c>
      <c r="CE86" s="136">
        <f>IF(OR(DataGrowthRates!CD86=0,DataGrowthRates!CE86=0),"",DataGrowthRates!CE86-DataGrowthRates!CD86)</f>
        <v>167.83000000000175</v>
      </c>
      <c r="CF86" s="136">
        <f>IF(OR(DataGrowthRates!CE86=0,DataGrowthRates!CF86=0),"",DataGrowthRates!CF86-DataGrowthRates!CE86)</f>
        <v>138.69999999998981</v>
      </c>
      <c r="CG86" s="136">
        <f>IF(OR(DataGrowthRates!CF86=0,DataGrowthRates!CG86=0),"",DataGrowthRates!CG86-DataGrowthRates!CF86)</f>
        <v>0</v>
      </c>
      <c r="CH86" s="136" t="str">
        <f>IF(OR(DataGrowthRates!CG86=0,DataGrowthRates!CH86=0),"",DataGrowthRates!CH86-DataGrowthRates!CG86)</f>
        <v/>
      </c>
    </row>
    <row r="87" spans="1:86" x14ac:dyDescent="0.3">
      <c r="A87" s="4" t="s">
        <v>175</v>
      </c>
      <c r="D87" s="136"/>
      <c r="E87" s="136"/>
      <c r="F87" s="136"/>
      <c r="G87" s="136"/>
      <c r="H87" s="136"/>
      <c r="I87" s="136"/>
      <c r="J87" s="136"/>
      <c r="K87" s="136"/>
      <c r="L87" s="136"/>
      <c r="M87" s="136"/>
      <c r="N87" s="136"/>
      <c r="O87" s="136"/>
      <c r="P87" s="136"/>
      <c r="Q87" s="136"/>
      <c r="R87" s="136"/>
      <c r="S87" s="136"/>
      <c r="T87" s="136"/>
      <c r="U87" s="136"/>
      <c r="V87" s="136"/>
      <c r="W87" s="136"/>
      <c r="X87" s="136"/>
      <c r="Y87" s="136"/>
      <c r="Z87" s="136"/>
      <c r="AA87" s="136"/>
      <c r="AB87" s="136"/>
      <c r="AC87" s="136"/>
      <c r="AD87" s="136"/>
      <c r="AE87" s="136"/>
      <c r="AF87" s="136"/>
      <c r="AG87" s="136"/>
      <c r="AH87" s="136"/>
      <c r="AI87" s="136"/>
      <c r="AJ87" s="136"/>
      <c r="AK87" s="136"/>
      <c r="AL87" s="136"/>
      <c r="AM87" s="136"/>
      <c r="AN87" s="136"/>
      <c r="AO87" s="136"/>
      <c r="AP87" s="136"/>
      <c r="AQ87" s="136"/>
      <c r="AR87" s="136"/>
      <c r="AS87" s="136"/>
      <c r="AT87" s="136"/>
      <c r="AU87" s="136"/>
      <c r="AV87" s="136"/>
      <c r="AW87" s="136"/>
      <c r="AX87" s="136"/>
      <c r="AY87" s="136"/>
      <c r="AZ87" s="136"/>
      <c r="BA87" s="136"/>
      <c r="BB87" s="136"/>
      <c r="BC87" s="136"/>
      <c r="BD87" s="136"/>
      <c r="BE87" s="136"/>
      <c r="BF87" s="136"/>
      <c r="BG87" s="136"/>
      <c r="BH87" s="136"/>
      <c r="BI87" s="136"/>
      <c r="BJ87" s="136"/>
      <c r="BK87" s="136"/>
      <c r="BL87" s="136"/>
      <c r="BM87" s="136"/>
      <c r="BN87" s="136"/>
      <c r="BO87" s="136"/>
      <c r="BP87" s="136"/>
      <c r="BQ87" s="136"/>
      <c r="BR87" s="136"/>
      <c r="BS87" s="136" t="str">
        <f>IF(OR(DataGrowthRates!BR87=0,DataGrowthRates!BS87=0),"",DataGrowthRates!BS87-DataGrowthRates!BR87)</f>
        <v/>
      </c>
      <c r="BT87" s="136" t="str">
        <f>IF(OR(DataGrowthRates!BS87=0,DataGrowthRates!BT87=0),"",DataGrowthRates!BT87-DataGrowthRates!BS87)</f>
        <v/>
      </c>
      <c r="BU87" s="136" t="str">
        <f>IF(OR(DataGrowthRates!BT87=0,DataGrowthRates!BU87=0),"",DataGrowthRates!BU87-DataGrowthRates!BT87)</f>
        <v/>
      </c>
      <c r="BV87" s="136" t="str">
        <f>IF(OR(DataGrowthRates!BU87=0,DataGrowthRates!BV87=0),"",DataGrowthRates!BV87-DataGrowthRates!BU87)</f>
        <v/>
      </c>
      <c r="BW87" s="136" t="str">
        <f>IF(OR(DataGrowthRates!BV87=0,DataGrowthRates!BW87=0),"",DataGrowthRates!BW87-DataGrowthRates!BV87)</f>
        <v/>
      </c>
      <c r="BX87" s="136" t="str">
        <f>IF(OR(DataGrowthRates!BW87=0,DataGrowthRates!BX87=0),"",DataGrowthRates!BX87-DataGrowthRates!BW87)</f>
        <v/>
      </c>
      <c r="BY87" s="136" t="str">
        <f>IF(OR(DataGrowthRates!BX87=0,DataGrowthRates!BY87=0),"",DataGrowthRates!BY87-DataGrowthRates!BX87)</f>
        <v/>
      </c>
      <c r="BZ87" s="136" t="str">
        <f>IF(OR(DataGrowthRates!BY87=0,DataGrowthRates!BZ87=0),"",DataGrowthRates!BZ87-DataGrowthRates!BY87)</f>
        <v/>
      </c>
      <c r="CA87" s="136" t="str">
        <f>IF(OR(DataGrowthRates!BZ87=0,DataGrowthRates!CA87=0),"",DataGrowthRates!CA87-DataGrowthRates!BZ87)</f>
        <v/>
      </c>
      <c r="CB87" s="136" t="str">
        <f>IF(OR(DataGrowthRates!CA87=0,DataGrowthRates!CB87=0),"",DataGrowthRates!CB87-DataGrowthRates!CA87)</f>
        <v/>
      </c>
      <c r="CC87" s="136" t="str">
        <f>IF(OR(DataGrowthRates!CB87=0,DataGrowthRates!CC87=0),"",DataGrowthRates!CC87-DataGrowthRates!CB87)</f>
        <v/>
      </c>
      <c r="CD87" s="136">
        <f>IF(OR(DataGrowthRates!CC87=0,DataGrowthRates!CD87=0),"",DataGrowthRates!CD87-DataGrowthRates!CC87)</f>
        <v>333.29999999998836</v>
      </c>
      <c r="CE87" s="136">
        <f>IF(OR(DataGrowthRates!CD87=0,DataGrowthRates!CE87=0),"",DataGrowthRates!CE87-DataGrowthRates!CD87)</f>
        <v>240.80000000000291</v>
      </c>
      <c r="CF87" s="136">
        <f>IF(OR(DataGrowthRates!CE87=0,DataGrowthRates!CF87=0),"",DataGrowthRates!CF87-DataGrowthRates!CE87)</f>
        <v>155.30000000000291</v>
      </c>
      <c r="CG87" s="136">
        <f>IF(OR(DataGrowthRates!CF87=0,DataGrowthRates!CG87=0),"",DataGrowthRates!CG87-DataGrowthRates!CF87)</f>
        <v>0</v>
      </c>
      <c r="CH87" s="136" t="str">
        <f>IF(OR(DataGrowthRates!CG87=0,DataGrowthRates!CH87=0),"",DataGrowthRates!CH87-DataGrowthRates!CG87)</f>
        <v/>
      </c>
    </row>
    <row r="88" spans="1:86" x14ac:dyDescent="0.3">
      <c r="A88" s="64" t="s">
        <v>176</v>
      </c>
      <c r="B88" s="6"/>
      <c r="C88" s="6"/>
      <c r="D88" s="137"/>
      <c r="E88" s="137"/>
      <c r="F88" s="137"/>
      <c r="G88" s="137"/>
      <c r="H88" s="137"/>
      <c r="I88" s="137"/>
      <c r="J88" s="137"/>
      <c r="K88" s="137"/>
      <c r="L88" s="137"/>
      <c r="M88" s="137"/>
      <c r="N88" s="137"/>
      <c r="O88" s="137"/>
      <c r="P88" s="137"/>
      <c r="Q88" s="137"/>
      <c r="R88" s="137"/>
      <c r="S88" s="137"/>
      <c r="T88" s="137"/>
      <c r="U88" s="137"/>
      <c r="V88" s="137"/>
      <c r="W88" s="137"/>
      <c r="X88" s="137"/>
      <c r="Y88" s="137"/>
      <c r="Z88" s="137"/>
      <c r="AA88" s="137"/>
      <c r="AB88" s="137"/>
      <c r="AC88" s="137"/>
      <c r="AD88" s="137"/>
      <c r="AE88" s="137"/>
      <c r="AF88" s="137"/>
      <c r="AG88" s="137"/>
      <c r="AH88" s="137"/>
      <c r="AI88" s="137"/>
      <c r="AJ88" s="137"/>
      <c r="AK88" s="137"/>
      <c r="AL88" s="137"/>
      <c r="AM88" s="137"/>
      <c r="AN88" s="137"/>
      <c r="AO88" s="137"/>
      <c r="AP88" s="137"/>
      <c r="AQ88" s="137"/>
      <c r="AR88" s="137"/>
      <c r="AS88" s="137"/>
      <c r="AT88" s="137"/>
      <c r="AU88" s="137"/>
      <c r="AV88" s="137"/>
      <c r="AW88" s="137"/>
      <c r="AX88" s="137"/>
      <c r="AY88" s="137"/>
      <c r="AZ88" s="137"/>
      <c r="BA88" s="137"/>
      <c r="BB88" s="137"/>
      <c r="BC88" s="137"/>
      <c r="BD88" s="137"/>
      <c r="BE88" s="137"/>
      <c r="BF88" s="137"/>
      <c r="BG88" s="137"/>
      <c r="BH88" s="137"/>
      <c r="BI88" s="137"/>
      <c r="BJ88" s="137"/>
      <c r="BK88" s="137"/>
      <c r="BL88" s="137"/>
      <c r="BM88" s="137"/>
      <c r="BN88" s="137"/>
      <c r="BO88" s="137"/>
      <c r="BP88" s="137"/>
      <c r="BQ88" s="137"/>
      <c r="BR88" s="137"/>
      <c r="BS88" s="137" t="str">
        <f>IF(OR(DataGrowthRates!BR88=0,DataGrowthRates!BS88=0),"",DataGrowthRates!BS88-DataGrowthRates!BR88)</f>
        <v/>
      </c>
      <c r="BT88" s="137" t="str">
        <f>IF(OR(DataGrowthRates!BS88=0,DataGrowthRates!BT88=0),"",DataGrowthRates!BT88-DataGrowthRates!BS88)</f>
        <v/>
      </c>
      <c r="BU88" s="137" t="str">
        <f>IF(OR(DataGrowthRates!BT88=0,DataGrowthRates!BU88=0),"",DataGrowthRates!BU88-DataGrowthRates!BT88)</f>
        <v/>
      </c>
      <c r="BV88" s="137" t="str">
        <f>IF(OR(DataGrowthRates!BU88=0,DataGrowthRates!BV88=0),"",DataGrowthRates!BV88-DataGrowthRates!BU88)</f>
        <v/>
      </c>
      <c r="BW88" s="137" t="str">
        <f>IF(OR(DataGrowthRates!BV88=0,DataGrowthRates!BW88=0),"",DataGrowthRates!BW88-DataGrowthRates!BV88)</f>
        <v/>
      </c>
      <c r="BX88" s="137" t="str">
        <f>IF(OR(DataGrowthRates!BW88=0,DataGrowthRates!BX88=0),"",DataGrowthRates!BX88-DataGrowthRates!BW88)</f>
        <v/>
      </c>
      <c r="BY88" s="137" t="str">
        <f>IF(OR(DataGrowthRates!BX88=0,DataGrowthRates!BY88=0),"",DataGrowthRates!BY88-DataGrowthRates!BX88)</f>
        <v/>
      </c>
      <c r="BZ88" s="137" t="str">
        <f>IF(OR(DataGrowthRates!BY88=0,DataGrowthRates!BZ88=0),"",DataGrowthRates!BZ88-DataGrowthRates!BY88)</f>
        <v/>
      </c>
      <c r="CA88" s="137" t="str">
        <f>IF(OR(DataGrowthRates!BZ88=0,DataGrowthRates!CA88=0),"",DataGrowthRates!CA88-DataGrowthRates!BZ88)</f>
        <v/>
      </c>
      <c r="CB88" s="137" t="str">
        <f>IF(OR(DataGrowthRates!CA88=0,DataGrowthRates!CB88=0),"",DataGrowthRates!CB88-DataGrowthRates!CA88)</f>
        <v/>
      </c>
      <c r="CC88" s="137" t="str">
        <f>IF(OR(DataGrowthRates!CB88=0,DataGrowthRates!CC88=0),"",DataGrowthRates!CC88-DataGrowthRates!CB88)</f>
        <v/>
      </c>
      <c r="CD88" s="137" t="str">
        <f>IF(OR(DataGrowthRates!CC88=0,DataGrowthRates!CD88=0),"",DataGrowthRates!CD88-DataGrowthRates!CC88)</f>
        <v/>
      </c>
      <c r="CE88" s="137">
        <f>IF(OR(DataGrowthRates!CD88=0,DataGrowthRates!CE88=0),"",DataGrowthRates!CE88-DataGrowthRates!CD88)</f>
        <v>159.12999999999738</v>
      </c>
      <c r="CF88" s="137">
        <f>IF(OR(DataGrowthRates!CE88=0,DataGrowthRates!CF88=0),"",DataGrowthRates!CF88-DataGrowthRates!CE88)</f>
        <v>154.45999999999913</v>
      </c>
      <c r="CG88" s="137">
        <f>IF(OR(DataGrowthRates!CF88=0,DataGrowthRates!CG88=0),"",DataGrowthRates!CG88-DataGrowthRates!CF88)</f>
        <v>0</v>
      </c>
      <c r="CH88" s="137" t="str">
        <f>IF(OR(DataGrowthRates!CG88=0,DataGrowthRates!CH88=0),"",DataGrowthRates!CH88-DataGrowthRates!CG88)</f>
        <v/>
      </c>
    </row>
    <row r="89" spans="1:86" x14ac:dyDescent="0.3">
      <c r="A89" s="4" t="s">
        <v>191</v>
      </c>
      <c r="D89" s="136"/>
      <c r="E89" s="136"/>
      <c r="F89" s="136"/>
      <c r="G89" s="136"/>
      <c r="H89" s="136"/>
      <c r="I89" s="136"/>
      <c r="J89" s="136"/>
      <c r="K89" s="136"/>
      <c r="L89" s="136"/>
      <c r="M89" s="136"/>
      <c r="N89" s="136"/>
      <c r="O89" s="136"/>
      <c r="P89" s="136"/>
      <c r="Q89" s="136"/>
      <c r="R89" s="136"/>
      <c r="S89" s="136"/>
      <c r="T89" s="136"/>
      <c r="U89" s="136"/>
      <c r="V89" s="136"/>
      <c r="W89" s="136"/>
      <c r="X89" s="136"/>
      <c r="Y89" s="136"/>
      <c r="Z89" s="136"/>
      <c r="AA89" s="136"/>
      <c r="AB89" s="136"/>
      <c r="AC89" s="136"/>
      <c r="AD89" s="136"/>
      <c r="AE89" s="136"/>
      <c r="AF89" s="136"/>
      <c r="AG89" s="136"/>
      <c r="AH89" s="136"/>
      <c r="AI89" s="136"/>
      <c r="AJ89" s="136"/>
      <c r="AK89" s="136"/>
      <c r="AL89" s="136"/>
      <c r="AM89" s="136"/>
      <c r="AN89" s="136"/>
      <c r="AO89" s="136"/>
      <c r="AP89" s="136"/>
      <c r="AQ89" s="136"/>
      <c r="AR89" s="136"/>
      <c r="AS89" s="136"/>
      <c r="AT89" s="136"/>
      <c r="AU89" s="136"/>
      <c r="AV89" s="136"/>
      <c r="AW89" s="136"/>
      <c r="AX89" s="136"/>
      <c r="AY89" s="136"/>
      <c r="AZ89" s="136"/>
      <c r="BA89" s="136"/>
      <c r="BB89" s="136"/>
      <c r="BC89" s="136"/>
      <c r="BD89" s="136"/>
      <c r="BE89" s="136"/>
      <c r="BF89" s="136"/>
      <c r="BG89" s="136"/>
      <c r="BH89" s="136"/>
      <c r="BI89" s="136"/>
      <c r="BJ89" s="136"/>
      <c r="BK89" s="136"/>
      <c r="BL89" s="136"/>
      <c r="BM89" s="136"/>
      <c r="BN89" s="136"/>
      <c r="BO89" s="136"/>
      <c r="BP89" s="136"/>
      <c r="BQ89" s="136"/>
      <c r="BR89" s="136"/>
      <c r="BS89" s="136"/>
      <c r="BT89" s="136"/>
      <c r="BU89" s="136"/>
      <c r="BV89" s="136"/>
      <c r="BW89" s="136"/>
      <c r="BX89" s="136"/>
      <c r="BY89" s="136"/>
      <c r="BZ89" s="136"/>
      <c r="CA89" s="136"/>
      <c r="CB89" s="136"/>
      <c r="CC89" s="136"/>
      <c r="CD89" s="136"/>
      <c r="CE89" s="136"/>
      <c r="CF89" s="136">
        <f>IF(OR(DataGrowthRates!CE89=0,DataGrowthRates!CF89=0),"",DataGrowthRates!CF89-DataGrowthRates!CE89)</f>
        <v>153.51000000000204</v>
      </c>
      <c r="CG89" s="136">
        <f>IF(OR(DataGrowthRates!CF89=0,DataGrowthRates!CG89=0),"",DataGrowthRates!CG89-DataGrowthRates!CF89)</f>
        <v>-115.27999999999884</v>
      </c>
      <c r="CH89" s="136" t="str">
        <f>IF(OR(DataGrowthRates!CG89=0,DataGrowthRates!CH89=0),"",DataGrowthRates!CH89-DataGrowthRates!CG89)</f>
        <v/>
      </c>
    </row>
    <row r="90" spans="1:86" x14ac:dyDescent="0.3">
      <c r="A90" s="4" t="s">
        <v>192</v>
      </c>
      <c r="D90" s="136"/>
      <c r="E90" s="136"/>
      <c r="F90" s="136"/>
      <c r="G90" s="136"/>
      <c r="H90" s="136"/>
      <c r="I90" s="136"/>
      <c r="J90" s="136"/>
      <c r="K90" s="136"/>
      <c r="L90" s="136"/>
      <c r="M90" s="136"/>
      <c r="N90" s="136"/>
      <c r="O90" s="136"/>
      <c r="P90" s="136"/>
      <c r="Q90" s="136"/>
      <c r="R90" s="136"/>
      <c r="S90" s="136"/>
      <c r="T90" s="136"/>
      <c r="U90" s="136"/>
      <c r="V90" s="136"/>
      <c r="W90" s="136"/>
      <c r="X90" s="136"/>
      <c r="Y90" s="136"/>
      <c r="Z90" s="136"/>
      <c r="AA90" s="136"/>
      <c r="AB90" s="136"/>
      <c r="AC90" s="136"/>
      <c r="AD90" s="136"/>
      <c r="AE90" s="136"/>
      <c r="AF90" s="136"/>
      <c r="AG90" s="136"/>
      <c r="AH90" s="136"/>
      <c r="AI90" s="136"/>
      <c r="AJ90" s="136"/>
      <c r="AK90" s="136"/>
      <c r="AL90" s="136"/>
      <c r="AM90" s="136"/>
      <c r="AN90" s="136"/>
      <c r="AO90" s="136"/>
      <c r="AP90" s="136"/>
      <c r="AQ90" s="136"/>
      <c r="AR90" s="136"/>
      <c r="AS90" s="136"/>
      <c r="AT90" s="136"/>
      <c r="AU90" s="136"/>
      <c r="AV90" s="136"/>
      <c r="AW90" s="136"/>
      <c r="AX90" s="136"/>
      <c r="AY90" s="136"/>
      <c r="AZ90" s="136"/>
      <c r="BA90" s="136"/>
      <c r="BB90" s="136"/>
      <c r="BC90" s="136"/>
      <c r="BD90" s="136"/>
      <c r="BE90" s="136"/>
      <c r="BF90" s="136"/>
      <c r="BG90" s="136"/>
      <c r="BH90" s="136"/>
      <c r="BI90" s="136"/>
      <c r="BJ90" s="136"/>
      <c r="BK90" s="136"/>
      <c r="BL90" s="136"/>
      <c r="BM90" s="136"/>
      <c r="BN90" s="136"/>
      <c r="BO90" s="136"/>
      <c r="BP90" s="136"/>
      <c r="BQ90" s="136"/>
      <c r="BR90" s="136"/>
      <c r="BS90" s="136"/>
      <c r="BT90" s="136"/>
      <c r="BU90" s="136"/>
      <c r="BV90" s="136"/>
      <c r="BW90" s="136"/>
      <c r="BX90" s="136"/>
      <c r="BY90" s="136"/>
      <c r="BZ90" s="136"/>
      <c r="CA90" s="136"/>
      <c r="CB90" s="136"/>
      <c r="CC90" s="136"/>
      <c r="CD90" s="136"/>
      <c r="CE90" s="136"/>
      <c r="CF90" s="136"/>
      <c r="CG90" s="136">
        <f>IF(OR(DataGrowthRates!CF90=0,DataGrowthRates!CG90=0),"",DataGrowthRates!CG90-DataGrowthRates!CF90)</f>
        <v>176.24999999999272</v>
      </c>
      <c r="CH90" s="136" t="str">
        <f>IF(OR(DataGrowthRates!CG90=0,DataGrowthRates!CH90=0),"",DataGrowthRates!CH90-DataGrowthRates!CG90)</f>
        <v/>
      </c>
    </row>
    <row r="91" spans="1:86" x14ac:dyDescent="0.3">
      <c r="A91" s="4" t="s">
        <v>193</v>
      </c>
      <c r="D91" s="136"/>
      <c r="E91" s="136"/>
      <c r="F91" s="136"/>
      <c r="G91" s="136"/>
      <c r="H91" s="136"/>
      <c r="I91" s="136"/>
      <c r="J91" s="136"/>
      <c r="K91" s="136"/>
      <c r="L91" s="136"/>
      <c r="M91" s="136"/>
      <c r="N91" s="136"/>
      <c r="O91" s="136"/>
      <c r="P91" s="136"/>
      <c r="Q91" s="136"/>
      <c r="R91" s="136"/>
      <c r="S91" s="136"/>
      <c r="T91" s="136"/>
      <c r="U91" s="136"/>
      <c r="V91" s="136"/>
      <c r="W91" s="136"/>
      <c r="X91" s="136"/>
      <c r="Y91" s="136"/>
      <c r="Z91" s="136"/>
      <c r="AA91" s="136"/>
      <c r="AB91" s="136"/>
      <c r="AC91" s="136"/>
      <c r="AD91" s="136"/>
      <c r="AE91" s="136"/>
      <c r="AF91" s="136"/>
      <c r="AG91" s="136"/>
      <c r="AH91" s="136"/>
      <c r="AI91" s="136"/>
      <c r="AJ91" s="136"/>
      <c r="AK91" s="136"/>
      <c r="AL91" s="136"/>
      <c r="AM91" s="136"/>
      <c r="AN91" s="136"/>
      <c r="AO91" s="136"/>
      <c r="AP91" s="136"/>
      <c r="AQ91" s="136"/>
      <c r="AR91" s="136"/>
      <c r="AS91" s="136"/>
      <c r="AT91" s="136"/>
      <c r="AU91" s="136"/>
      <c r="AV91" s="136"/>
      <c r="AW91" s="136"/>
      <c r="AX91" s="136"/>
      <c r="AY91" s="136"/>
      <c r="AZ91" s="136"/>
      <c r="BA91" s="136"/>
      <c r="BB91" s="136"/>
      <c r="BC91" s="136"/>
      <c r="BD91" s="136"/>
      <c r="BE91" s="136"/>
      <c r="BF91" s="136"/>
      <c r="BG91" s="136"/>
      <c r="BH91" s="136"/>
      <c r="BI91" s="136"/>
      <c r="BJ91" s="136"/>
      <c r="BK91" s="136"/>
      <c r="BL91" s="136"/>
      <c r="BM91" s="136"/>
      <c r="BN91" s="136"/>
      <c r="BO91" s="136"/>
      <c r="BP91" s="136"/>
      <c r="BQ91" s="136"/>
      <c r="BR91" s="136"/>
      <c r="BS91" s="136"/>
      <c r="BT91" s="136"/>
      <c r="BU91" s="136"/>
      <c r="BV91" s="136"/>
      <c r="BW91" s="136"/>
      <c r="BX91" s="136"/>
      <c r="BY91" s="136"/>
      <c r="BZ91" s="136"/>
      <c r="CA91" s="136"/>
      <c r="CB91" s="136"/>
      <c r="CC91" s="136"/>
      <c r="CD91" s="136"/>
      <c r="CE91" s="136"/>
      <c r="CF91" s="136"/>
      <c r="CG91" s="136"/>
      <c r="CH91" s="136" t="str">
        <f>IF(OR(DataGrowthRates!CG91=0,DataGrowthRates!CH91=0),"",DataGrowthRates!CH91-DataGrowthRates!CG91)</f>
        <v/>
      </c>
    </row>
    <row r="92" spans="1:86" x14ac:dyDescent="0.3">
      <c r="A92" s="64" t="s">
        <v>194</v>
      </c>
      <c r="B92" s="6"/>
      <c r="C92" s="6"/>
      <c r="D92" s="137"/>
      <c r="E92" s="137"/>
      <c r="F92" s="137"/>
      <c r="G92" s="137"/>
      <c r="H92" s="137"/>
      <c r="I92" s="137"/>
      <c r="J92" s="137"/>
      <c r="K92" s="137"/>
      <c r="L92" s="137"/>
      <c r="M92" s="137"/>
      <c r="N92" s="137"/>
      <c r="O92" s="137"/>
      <c r="P92" s="137"/>
      <c r="Q92" s="137"/>
      <c r="R92" s="137"/>
      <c r="S92" s="137"/>
      <c r="T92" s="137"/>
      <c r="U92" s="137"/>
      <c r="V92" s="137"/>
      <c r="W92" s="137"/>
      <c r="X92" s="137"/>
      <c r="Y92" s="137"/>
      <c r="Z92" s="137"/>
      <c r="AA92" s="137"/>
      <c r="AB92" s="137"/>
      <c r="AC92" s="137"/>
      <c r="AD92" s="137"/>
      <c r="AE92" s="137"/>
      <c r="AF92" s="137"/>
      <c r="AG92" s="137"/>
      <c r="AH92" s="137"/>
      <c r="AI92" s="137"/>
      <c r="AJ92" s="137"/>
      <c r="AK92" s="137"/>
      <c r="AL92" s="137"/>
      <c r="AM92" s="137"/>
      <c r="AN92" s="137"/>
      <c r="AO92" s="137"/>
      <c r="AP92" s="137"/>
      <c r="AQ92" s="137"/>
      <c r="AR92" s="137"/>
      <c r="AS92" s="137"/>
      <c r="AT92" s="137"/>
      <c r="AU92" s="137"/>
      <c r="AV92" s="137"/>
      <c r="AW92" s="137"/>
      <c r="AX92" s="137"/>
      <c r="AY92" s="137"/>
      <c r="AZ92" s="137"/>
      <c r="BA92" s="137"/>
      <c r="BB92" s="137"/>
      <c r="BC92" s="137"/>
      <c r="BD92" s="137"/>
      <c r="BE92" s="137"/>
      <c r="BF92" s="137"/>
      <c r="BG92" s="137"/>
      <c r="BH92" s="137"/>
      <c r="BI92" s="137"/>
      <c r="BJ92" s="137"/>
      <c r="BK92" s="137"/>
      <c r="BL92" s="137"/>
      <c r="BM92" s="137"/>
      <c r="BN92" s="137"/>
      <c r="BO92" s="137"/>
      <c r="BP92" s="137"/>
      <c r="BQ92" s="137"/>
      <c r="BR92" s="137"/>
      <c r="BS92" s="137"/>
      <c r="BT92" s="137"/>
      <c r="BU92" s="137"/>
      <c r="BV92" s="137"/>
      <c r="BW92" s="137"/>
      <c r="BX92" s="137"/>
      <c r="BY92" s="137"/>
      <c r="BZ92" s="137"/>
      <c r="CA92" s="137"/>
      <c r="CB92" s="137"/>
      <c r="CC92" s="137"/>
      <c r="CD92" s="137"/>
      <c r="CE92" s="137"/>
      <c r="CF92" s="137"/>
      <c r="CG92" s="137"/>
      <c r="CH92" s="137"/>
    </row>
    <row r="93" spans="1:86" x14ac:dyDescent="0.3">
      <c r="A93" s="117"/>
      <c r="B93" s="117"/>
      <c r="C93" s="117"/>
      <c r="D93" s="117"/>
      <c r="E93" s="117"/>
      <c r="F93" s="117"/>
      <c r="G93" s="117"/>
      <c r="H93" s="117"/>
      <c r="I93" s="117"/>
      <c r="J93" s="117"/>
      <c r="K93" s="117"/>
      <c r="L93" s="117"/>
      <c r="M93" s="117"/>
      <c r="N93" s="117"/>
      <c r="O93" s="117"/>
      <c r="P93" s="117"/>
      <c r="Q93" s="117"/>
      <c r="R93" s="117"/>
      <c r="S93" s="117"/>
      <c r="T93" s="117"/>
      <c r="U93" s="117"/>
      <c r="V93" s="117"/>
      <c r="W93" s="117"/>
      <c r="X93" s="117"/>
      <c r="Y93" s="117"/>
      <c r="Z93" s="118"/>
      <c r="AA93" s="118"/>
      <c r="AB93" s="118"/>
      <c r="AC93" s="118"/>
      <c r="AD93" s="118"/>
      <c r="AE93" s="118"/>
      <c r="AF93" s="118"/>
      <c r="AG93" s="118"/>
      <c r="AH93" s="118"/>
      <c r="AI93" s="118"/>
      <c r="AJ93" s="118"/>
      <c r="AK93" s="118"/>
      <c r="AL93" s="118"/>
      <c r="AM93" s="118"/>
      <c r="AN93" s="118"/>
      <c r="AO93" s="118"/>
      <c r="AP93" s="118"/>
      <c r="AQ93" s="118"/>
      <c r="AR93" s="118"/>
      <c r="AS93" s="118"/>
      <c r="AT93" s="118"/>
      <c r="AU93" s="118"/>
      <c r="AV93" s="118"/>
      <c r="AW93" s="118"/>
      <c r="AX93" s="118"/>
      <c r="AY93" s="118"/>
      <c r="AZ93" s="118"/>
      <c r="BA93" s="118"/>
      <c r="BB93" s="118"/>
      <c r="BC93" s="118"/>
      <c r="BD93" s="118"/>
      <c r="BE93" s="118"/>
      <c r="BF93" s="118"/>
      <c r="BG93" s="118"/>
      <c r="BH93" s="118"/>
      <c r="BI93" s="118"/>
      <c r="BJ93" s="118"/>
      <c r="BK93" s="118"/>
      <c r="BL93" s="118"/>
      <c r="BM93" s="118"/>
      <c r="BN93" s="118"/>
      <c r="BO93" s="118"/>
      <c r="BP93" s="118"/>
      <c r="BQ93" s="118"/>
      <c r="BR93" s="118"/>
      <c r="BS93" s="118"/>
      <c r="BT93" s="118"/>
      <c r="BU93" s="118"/>
      <c r="BV93" s="118"/>
      <c r="BW93" s="118"/>
      <c r="BX93" s="118"/>
      <c r="BY93" s="118"/>
      <c r="BZ93" s="118"/>
      <c r="CA93" s="118"/>
      <c r="CB93" s="118"/>
      <c r="CC93" s="118"/>
      <c r="CD93" s="118"/>
      <c r="CE93" s="118"/>
      <c r="CF93" s="118"/>
      <c r="CG93" s="118"/>
      <c r="CH93" s="118"/>
    </row>
    <row r="94" spans="1:86" x14ac:dyDescent="0.3">
      <c r="A94" s="117"/>
      <c r="B94" s="117"/>
      <c r="C94" s="117"/>
      <c r="D94" s="117"/>
      <c r="E94" s="117"/>
      <c r="F94" s="117"/>
      <c r="G94" s="117"/>
      <c r="H94" s="117"/>
      <c r="I94" s="117"/>
      <c r="J94" s="117"/>
      <c r="K94" s="117"/>
      <c r="L94" s="117"/>
      <c r="M94" s="117"/>
      <c r="N94" s="117"/>
      <c r="O94" s="117"/>
      <c r="P94" s="117"/>
      <c r="Q94" s="117"/>
      <c r="R94" s="117"/>
      <c r="S94" s="117"/>
      <c r="T94" s="117"/>
      <c r="U94" s="117"/>
      <c r="V94" s="117"/>
      <c r="W94" s="117"/>
      <c r="X94" s="117"/>
      <c r="Y94" s="117"/>
      <c r="Z94" s="118"/>
      <c r="AA94" s="118"/>
      <c r="AB94" s="118"/>
      <c r="AC94" s="118"/>
      <c r="AD94" s="118"/>
      <c r="AE94" s="118"/>
      <c r="AF94" s="118"/>
      <c r="AG94" s="118"/>
      <c r="AH94" s="118"/>
      <c r="AI94" s="118"/>
      <c r="AJ94" s="118"/>
      <c r="AK94" s="118"/>
      <c r="AL94" s="118"/>
      <c r="AM94" s="118"/>
      <c r="AN94" s="118"/>
      <c r="AO94" s="118"/>
      <c r="AP94" s="118"/>
      <c r="AQ94" s="118"/>
      <c r="AR94" s="118"/>
      <c r="AS94" s="118"/>
      <c r="AT94" s="118"/>
      <c r="AU94" s="118"/>
      <c r="AV94" s="118"/>
      <c r="AW94" s="118"/>
      <c r="AX94" s="118"/>
      <c r="AY94" s="118"/>
      <c r="AZ94" s="118"/>
      <c r="BA94" s="118"/>
      <c r="BB94" s="118"/>
      <c r="BC94" s="118"/>
      <c r="BD94" s="118"/>
      <c r="BE94" s="118"/>
      <c r="BF94" s="118"/>
      <c r="BG94" s="118"/>
      <c r="BH94" s="118"/>
      <c r="BI94" s="118"/>
      <c r="BJ94" s="118"/>
      <c r="BK94" s="118"/>
      <c r="BL94" s="118"/>
      <c r="BM94" s="118"/>
      <c r="BN94" s="118"/>
      <c r="BO94" s="118"/>
      <c r="BP94" s="118"/>
      <c r="BQ94" s="118"/>
      <c r="BR94" s="118"/>
      <c r="BS94" s="118"/>
      <c r="BT94" s="118"/>
      <c r="BU94" s="118"/>
      <c r="BV94" s="118"/>
      <c r="BW94" s="118"/>
      <c r="BX94" s="118"/>
      <c r="BY94" s="118"/>
      <c r="BZ94" s="118"/>
      <c r="CA94" s="118"/>
      <c r="CB94" s="118"/>
      <c r="CC94" s="118"/>
      <c r="CD94" s="118"/>
      <c r="CE94" s="118"/>
      <c r="CF94" s="118"/>
      <c r="CG94" s="118"/>
      <c r="CH94" s="118"/>
    </row>
    <row r="95" spans="1:86" x14ac:dyDescent="0.3">
      <c r="A95" s="117"/>
      <c r="B95" s="117"/>
      <c r="C95" s="117"/>
      <c r="D95" s="117"/>
      <c r="E95" s="117"/>
      <c r="F95" s="117"/>
      <c r="G95" s="117"/>
      <c r="H95" s="117"/>
      <c r="I95" s="117"/>
      <c r="J95" s="117"/>
      <c r="K95" s="117"/>
      <c r="L95" s="117"/>
      <c r="M95" s="117"/>
      <c r="N95" s="117"/>
      <c r="O95" s="117"/>
      <c r="P95" s="117"/>
      <c r="Q95" s="117"/>
      <c r="R95" s="117"/>
      <c r="S95" s="117"/>
      <c r="T95" s="117"/>
      <c r="U95" s="117"/>
      <c r="V95" s="117"/>
      <c r="W95" s="117"/>
      <c r="X95" s="117"/>
      <c r="Y95" s="117"/>
      <c r="Z95" s="118"/>
      <c r="AA95" s="118"/>
      <c r="AB95" s="118"/>
      <c r="AC95" s="118"/>
      <c r="AD95" s="118"/>
      <c r="AE95" s="118"/>
      <c r="AF95" s="118"/>
      <c r="AG95" s="118"/>
      <c r="AH95" s="118"/>
      <c r="AI95" s="118"/>
      <c r="AJ95" s="118"/>
      <c r="AK95" s="118"/>
      <c r="AL95" s="118"/>
      <c r="AM95" s="118"/>
      <c r="AN95" s="118"/>
      <c r="AO95" s="118"/>
      <c r="AP95" s="118"/>
      <c r="AQ95" s="118"/>
      <c r="AR95" s="118"/>
      <c r="AS95" s="118"/>
      <c r="AT95" s="118"/>
      <c r="AU95" s="118"/>
      <c r="AV95" s="118"/>
      <c r="AW95" s="118"/>
      <c r="AX95" s="118"/>
      <c r="AY95" s="118"/>
      <c r="AZ95" s="118"/>
      <c r="BA95" s="118"/>
      <c r="BB95" s="118"/>
      <c r="BC95" s="118"/>
      <c r="BD95" s="118"/>
      <c r="BE95" s="118"/>
      <c r="BF95" s="118"/>
      <c r="BG95" s="118"/>
      <c r="BH95" s="118"/>
      <c r="BI95" s="118"/>
      <c r="BJ95" s="118"/>
      <c r="BK95" s="118"/>
      <c r="BL95" s="118"/>
      <c r="BM95" s="118"/>
      <c r="BN95" s="118"/>
      <c r="BO95" s="118"/>
      <c r="BP95" s="118"/>
      <c r="BQ95" s="118"/>
      <c r="BR95" s="118"/>
      <c r="BS95" s="118"/>
      <c r="BT95" s="118"/>
      <c r="BU95" s="118"/>
      <c r="BV95" s="118"/>
      <c r="BW95" s="118"/>
      <c r="BX95" s="118"/>
      <c r="BY95" s="118"/>
      <c r="BZ95" s="118"/>
      <c r="CA95" s="118"/>
      <c r="CB95" s="118"/>
      <c r="CC95" s="118"/>
      <c r="CD95" s="118"/>
      <c r="CE95" s="118"/>
      <c r="CF95" s="118"/>
      <c r="CG95" s="118"/>
      <c r="CH95" s="118"/>
    </row>
    <row r="96" spans="1:86" x14ac:dyDescent="0.3">
      <c r="A96" s="117"/>
      <c r="B96" s="117"/>
      <c r="C96" s="117"/>
      <c r="D96" s="117"/>
      <c r="E96" s="117"/>
      <c r="F96" s="117"/>
      <c r="G96" s="117"/>
      <c r="H96" s="117"/>
      <c r="I96" s="117"/>
      <c r="J96" s="117"/>
      <c r="K96" s="117"/>
      <c r="L96" s="117"/>
      <c r="M96" s="117"/>
      <c r="N96" s="117"/>
      <c r="O96" s="117"/>
      <c r="P96" s="117"/>
      <c r="Q96" s="117"/>
      <c r="R96" s="117"/>
      <c r="S96" s="117"/>
      <c r="T96" s="117"/>
      <c r="U96" s="117"/>
      <c r="V96" s="117"/>
      <c r="W96" s="117"/>
      <c r="X96" s="117"/>
      <c r="Y96" s="117"/>
      <c r="Z96" s="118"/>
      <c r="AA96" s="118"/>
      <c r="AB96" s="118"/>
      <c r="AC96" s="118"/>
      <c r="AD96" s="118"/>
      <c r="AE96" s="118"/>
      <c r="AF96" s="118"/>
      <c r="AG96" s="118"/>
      <c r="AH96" s="118"/>
      <c r="AI96" s="118"/>
      <c r="AJ96" s="118"/>
      <c r="AK96" s="118"/>
      <c r="AL96" s="118"/>
      <c r="AM96" s="118"/>
      <c r="AN96" s="118"/>
      <c r="AO96" s="118"/>
      <c r="AP96" s="118"/>
      <c r="AQ96" s="118"/>
      <c r="AR96" s="118"/>
      <c r="AS96" s="118"/>
      <c r="AT96" s="118"/>
      <c r="AU96" s="118"/>
      <c r="AV96" s="118"/>
      <c r="AW96" s="118"/>
      <c r="AX96" s="118"/>
      <c r="AY96" s="118"/>
      <c r="AZ96" s="118"/>
      <c r="BA96" s="118"/>
      <c r="BB96" s="118"/>
      <c r="BC96" s="118"/>
      <c r="BD96" s="118"/>
      <c r="BE96" s="118"/>
      <c r="BF96" s="118"/>
      <c r="BG96" s="118"/>
      <c r="BH96" s="118"/>
      <c r="BI96" s="118"/>
      <c r="BJ96" s="118"/>
      <c r="BK96" s="118"/>
      <c r="BL96" s="118"/>
      <c r="BM96" s="118"/>
      <c r="BN96" s="118"/>
      <c r="BO96" s="118"/>
      <c r="BP96" s="118"/>
      <c r="BQ96" s="118"/>
      <c r="BR96" s="118"/>
      <c r="BS96" s="118"/>
      <c r="BT96" s="118"/>
      <c r="BU96" s="118"/>
      <c r="BV96" s="118"/>
      <c r="BW96" s="118"/>
      <c r="BX96" s="118"/>
      <c r="BY96" s="118"/>
      <c r="BZ96" s="118"/>
      <c r="CA96" s="118"/>
      <c r="CB96" s="118"/>
      <c r="CC96" s="118"/>
      <c r="CD96" s="118"/>
      <c r="CE96" s="118"/>
      <c r="CF96" s="118"/>
      <c r="CG96" s="118"/>
      <c r="CH96" s="118"/>
    </row>
    <row r="97" spans="1:86" x14ac:dyDescent="0.3">
      <c r="A97" s="73"/>
      <c r="B97" s="73"/>
      <c r="C97" s="73" t="s">
        <v>49</v>
      </c>
      <c r="D97" s="73" t="s">
        <v>50</v>
      </c>
      <c r="E97" s="73" t="s">
        <v>51</v>
      </c>
      <c r="F97" s="73" t="s">
        <v>52</v>
      </c>
      <c r="G97" s="73" t="s">
        <v>49</v>
      </c>
      <c r="H97" s="73" t="s">
        <v>50</v>
      </c>
      <c r="I97" s="73" t="s">
        <v>51</v>
      </c>
      <c r="J97" s="73" t="s">
        <v>52</v>
      </c>
      <c r="K97" s="73" t="s">
        <v>49</v>
      </c>
      <c r="L97" s="73" t="s">
        <v>50</v>
      </c>
      <c r="M97" s="73" t="s">
        <v>51</v>
      </c>
      <c r="N97" s="73" t="s">
        <v>52</v>
      </c>
      <c r="O97" s="73" t="s">
        <v>49</v>
      </c>
      <c r="P97" s="73" t="s">
        <v>50</v>
      </c>
      <c r="Q97" s="73" t="s">
        <v>51</v>
      </c>
      <c r="R97" s="73" t="s">
        <v>52</v>
      </c>
      <c r="S97" s="73" t="s">
        <v>49</v>
      </c>
      <c r="T97" s="73" t="s">
        <v>50</v>
      </c>
      <c r="U97" s="73" t="s">
        <v>51</v>
      </c>
      <c r="V97" s="73" t="s">
        <v>52</v>
      </c>
      <c r="W97" s="73" t="s">
        <v>49</v>
      </c>
      <c r="X97" s="73" t="s">
        <v>50</v>
      </c>
      <c r="Y97" s="73" t="s">
        <v>51</v>
      </c>
      <c r="Z97" s="40" t="s">
        <v>52</v>
      </c>
      <c r="AA97" s="92" t="s">
        <v>49</v>
      </c>
      <c r="AB97" s="92" t="s">
        <v>50</v>
      </c>
      <c r="AC97" s="92" t="s">
        <v>51</v>
      </c>
      <c r="AD97" s="92" t="s">
        <v>52</v>
      </c>
      <c r="AE97" s="73" t="s">
        <v>49</v>
      </c>
      <c r="AF97" s="73" t="s">
        <v>50</v>
      </c>
      <c r="AG97" s="73" t="s">
        <v>51</v>
      </c>
      <c r="AH97" s="73" t="s">
        <v>52</v>
      </c>
      <c r="AI97" s="73" t="s">
        <v>49</v>
      </c>
      <c r="AJ97" s="73" t="s">
        <v>50</v>
      </c>
      <c r="AK97" s="73" t="s">
        <v>51</v>
      </c>
      <c r="AL97" s="73" t="s">
        <v>52</v>
      </c>
      <c r="AM97" s="73" t="s">
        <v>49</v>
      </c>
      <c r="AN97" s="73" t="s">
        <v>50</v>
      </c>
      <c r="AO97" s="73" t="s">
        <v>51</v>
      </c>
      <c r="AP97" s="73" t="s">
        <v>52</v>
      </c>
      <c r="AQ97" s="73" t="s">
        <v>49</v>
      </c>
      <c r="AR97" s="73" t="s">
        <v>50</v>
      </c>
      <c r="AS97" s="73" t="s">
        <v>51</v>
      </c>
      <c r="AT97" s="73" t="s">
        <v>52</v>
      </c>
      <c r="AU97" s="73" t="s">
        <v>49</v>
      </c>
      <c r="AV97" s="73" t="s">
        <v>50</v>
      </c>
      <c r="AW97" s="73" t="s">
        <v>51</v>
      </c>
      <c r="AX97" s="73" t="s">
        <v>52</v>
      </c>
      <c r="AY97" s="73" t="s">
        <v>49</v>
      </c>
      <c r="AZ97" s="73" t="s">
        <v>50</v>
      </c>
      <c r="BA97" s="73" t="s">
        <v>51</v>
      </c>
      <c r="BB97" s="73" t="s">
        <v>52</v>
      </c>
      <c r="BC97" s="73" t="s">
        <v>49</v>
      </c>
      <c r="BD97" s="73" t="s">
        <v>50</v>
      </c>
      <c r="BE97" s="73" t="s">
        <v>51</v>
      </c>
      <c r="BF97" s="73" t="s">
        <v>52</v>
      </c>
      <c r="BG97" s="73" t="s">
        <v>49</v>
      </c>
      <c r="BH97" s="73" t="s">
        <v>50</v>
      </c>
      <c r="BI97" s="73" t="s">
        <v>51</v>
      </c>
      <c r="BJ97" s="73" t="s">
        <v>52</v>
      </c>
      <c r="BK97" s="73" t="s">
        <v>49</v>
      </c>
      <c r="BL97" s="73" t="s">
        <v>50</v>
      </c>
      <c r="BM97" s="73" t="s">
        <v>51</v>
      </c>
      <c r="BN97" s="73" t="s">
        <v>52</v>
      </c>
      <c r="BO97" s="73" t="s">
        <v>49</v>
      </c>
      <c r="BP97" s="73" t="s">
        <v>50</v>
      </c>
      <c r="BQ97" s="73" t="s">
        <v>51</v>
      </c>
      <c r="BR97" s="73" t="s">
        <v>52</v>
      </c>
      <c r="BS97" s="73" t="str">
        <f>BS2</f>
        <v>Q1</v>
      </c>
      <c r="BT97" s="73" t="str">
        <f t="shared" ref="BT97:BZ97" si="0">BT2</f>
        <v>Q2</v>
      </c>
      <c r="BU97" s="73" t="str">
        <f t="shared" si="0"/>
        <v>Q3</v>
      </c>
      <c r="BV97" s="73" t="str">
        <f t="shared" si="0"/>
        <v>Q4</v>
      </c>
      <c r="BW97" s="73" t="str">
        <f t="shared" si="0"/>
        <v>Q1</v>
      </c>
      <c r="BX97" s="73" t="str">
        <f t="shared" si="0"/>
        <v>Q2</v>
      </c>
      <c r="BY97" s="73" t="str">
        <f t="shared" si="0"/>
        <v>Q3</v>
      </c>
      <c r="BZ97" s="73" t="str">
        <f t="shared" si="0"/>
        <v>Q4</v>
      </c>
      <c r="CA97" s="73" t="str">
        <f t="shared" ref="CA97:CD97" si="1">CA2</f>
        <v>Q1</v>
      </c>
      <c r="CB97" s="73" t="str">
        <f t="shared" si="1"/>
        <v>Q2</v>
      </c>
      <c r="CC97" s="73" t="str">
        <f t="shared" si="1"/>
        <v>Q3</v>
      </c>
      <c r="CD97" s="73" t="str">
        <f t="shared" si="1"/>
        <v>Q4</v>
      </c>
      <c r="CE97" s="73" t="str">
        <f t="shared" ref="CE97:CH97" si="2">CE2</f>
        <v>Q1</v>
      </c>
      <c r="CF97" s="73" t="str">
        <f t="shared" si="2"/>
        <v>Q2</v>
      </c>
      <c r="CG97" s="73" t="str">
        <f t="shared" si="2"/>
        <v>Q3</v>
      </c>
      <c r="CH97" s="73" t="str">
        <f t="shared" si="2"/>
        <v>Q4</v>
      </c>
    </row>
    <row r="98" spans="1:86" ht="13.5" thickBot="1" x14ac:dyDescent="0.35">
      <c r="B98" s="2" t="s">
        <v>20</v>
      </c>
      <c r="C98" s="63">
        <v>37773</v>
      </c>
      <c r="D98" s="63">
        <v>38596</v>
      </c>
      <c r="E98" s="63">
        <v>38687</v>
      </c>
      <c r="F98" s="63">
        <v>38777</v>
      </c>
      <c r="G98" s="63">
        <v>38869</v>
      </c>
      <c r="H98" s="63">
        <v>38961</v>
      </c>
      <c r="I98" s="63">
        <v>39052</v>
      </c>
      <c r="J98" s="63">
        <v>39142</v>
      </c>
      <c r="K98" s="63">
        <v>39234</v>
      </c>
      <c r="L98" s="63">
        <v>39326</v>
      </c>
      <c r="M98" s="63">
        <v>39417</v>
      </c>
      <c r="N98" s="63">
        <v>39508</v>
      </c>
      <c r="O98" s="63">
        <v>39600</v>
      </c>
      <c r="P98" s="63">
        <v>39692</v>
      </c>
      <c r="Q98" s="63">
        <v>39783</v>
      </c>
      <c r="R98" s="63">
        <v>39873</v>
      </c>
      <c r="S98" s="63">
        <v>39965</v>
      </c>
      <c r="T98" s="63">
        <v>40057</v>
      </c>
      <c r="U98" s="63">
        <v>40148</v>
      </c>
      <c r="V98" s="63">
        <v>40238</v>
      </c>
      <c r="W98" s="63">
        <v>40330</v>
      </c>
      <c r="X98" s="63">
        <v>40422</v>
      </c>
      <c r="Y98" s="63">
        <v>40513</v>
      </c>
      <c r="Z98" s="63">
        <v>40603</v>
      </c>
      <c r="AA98" s="63">
        <v>40695</v>
      </c>
      <c r="AB98" s="63">
        <v>40787</v>
      </c>
      <c r="AC98" s="63">
        <v>40878</v>
      </c>
      <c r="AD98" s="63">
        <v>40969</v>
      </c>
      <c r="AE98" s="63">
        <v>41061</v>
      </c>
      <c r="AF98" s="63">
        <v>41153</v>
      </c>
      <c r="AG98" s="63">
        <v>41244</v>
      </c>
      <c r="AH98" s="63">
        <v>41334</v>
      </c>
      <c r="AI98" s="63">
        <v>41426</v>
      </c>
      <c r="AJ98" s="63">
        <v>41518</v>
      </c>
      <c r="AK98" s="63">
        <v>41609</v>
      </c>
      <c r="AL98" s="63">
        <v>41699</v>
      </c>
      <c r="AM98" s="63">
        <v>41791</v>
      </c>
      <c r="AN98" s="63">
        <v>41883</v>
      </c>
      <c r="AO98" s="63">
        <v>41974</v>
      </c>
      <c r="AP98" s="63">
        <v>42064</v>
      </c>
      <c r="AQ98" s="63">
        <v>42156</v>
      </c>
      <c r="AR98" s="63">
        <v>42248</v>
      </c>
      <c r="AS98" s="63">
        <v>42339</v>
      </c>
      <c r="AT98" s="63">
        <v>42430</v>
      </c>
      <c r="AU98" s="63">
        <v>42522</v>
      </c>
      <c r="AV98" s="63">
        <v>42614</v>
      </c>
      <c r="AW98" s="63">
        <v>42705</v>
      </c>
      <c r="AX98" s="63">
        <v>42795</v>
      </c>
      <c r="AY98" s="63">
        <v>42887</v>
      </c>
      <c r="AZ98" s="63">
        <v>42979</v>
      </c>
      <c r="BA98" s="63">
        <v>43070</v>
      </c>
      <c r="BB98" s="63">
        <v>43160</v>
      </c>
      <c r="BC98" s="63">
        <v>43252</v>
      </c>
      <c r="BD98" s="63">
        <v>43344</v>
      </c>
      <c r="BE98" s="63">
        <v>43435</v>
      </c>
      <c r="BF98" s="63">
        <v>43525</v>
      </c>
      <c r="BG98" s="63">
        <v>43617</v>
      </c>
      <c r="BH98" s="63">
        <v>43709</v>
      </c>
      <c r="BI98" s="63">
        <v>43800</v>
      </c>
      <c r="BJ98" s="63">
        <v>43891</v>
      </c>
      <c r="BK98" s="63">
        <v>43983</v>
      </c>
      <c r="BL98" s="63">
        <v>44075</v>
      </c>
      <c r="BM98" s="63">
        <v>44166</v>
      </c>
      <c r="BN98" s="63">
        <v>44256</v>
      </c>
      <c r="BO98" s="63">
        <v>44348</v>
      </c>
      <c r="BP98" s="63">
        <v>44440</v>
      </c>
      <c r="BQ98" s="63">
        <v>44531</v>
      </c>
      <c r="BR98" s="63">
        <v>44256</v>
      </c>
      <c r="BS98" s="63">
        <f>BS3</f>
        <v>44713</v>
      </c>
      <c r="BT98" s="63">
        <f t="shared" ref="BT98:BZ98" si="3">BT3</f>
        <v>44805</v>
      </c>
      <c r="BU98" s="63">
        <f t="shared" si="3"/>
        <v>44896</v>
      </c>
      <c r="BV98" s="63">
        <f t="shared" si="3"/>
        <v>44986</v>
      </c>
      <c r="BW98" s="63">
        <f t="shared" si="3"/>
        <v>45078</v>
      </c>
      <c r="BX98" s="63">
        <f t="shared" si="3"/>
        <v>45170</v>
      </c>
      <c r="BY98" s="63">
        <f t="shared" si="3"/>
        <v>45261</v>
      </c>
      <c r="BZ98" s="63">
        <f t="shared" si="3"/>
        <v>45352</v>
      </c>
      <c r="CA98" s="63">
        <f t="shared" ref="CA98:CD98" si="4">CA3</f>
        <v>45444</v>
      </c>
      <c r="CB98" s="63">
        <f t="shared" si="4"/>
        <v>45536</v>
      </c>
      <c r="CC98" s="63">
        <f t="shared" si="4"/>
        <v>45627</v>
      </c>
      <c r="CD98" s="63">
        <f t="shared" si="4"/>
        <v>45717</v>
      </c>
      <c r="CE98" s="63">
        <f t="shared" ref="CE98:CH98" si="5">CE3</f>
        <v>45809</v>
      </c>
      <c r="CF98" s="63">
        <f t="shared" si="5"/>
        <v>45901</v>
      </c>
      <c r="CG98" s="63">
        <f t="shared" si="5"/>
        <v>45992</v>
      </c>
      <c r="CH98" s="63">
        <f t="shared" si="5"/>
        <v>46082</v>
      </c>
    </row>
    <row r="99" spans="1:86" ht="39" x14ac:dyDescent="0.3">
      <c r="A99" s="139" t="s">
        <v>90</v>
      </c>
      <c r="B99" s="6"/>
      <c r="C99" s="6"/>
      <c r="D99" s="6"/>
      <c r="E99" s="6"/>
      <c r="F99" s="6"/>
      <c r="G99" s="6"/>
      <c r="H99" s="6"/>
      <c r="I99" s="6"/>
      <c r="J99" s="6"/>
      <c r="K99" s="6"/>
      <c r="L99" s="6"/>
      <c r="M99" s="6"/>
      <c r="N99" s="6"/>
      <c r="O99" s="6"/>
      <c r="P99" s="6"/>
      <c r="Q99" s="6"/>
      <c r="R99" s="6"/>
      <c r="S99" s="6"/>
      <c r="T99" s="6"/>
      <c r="U99" s="6"/>
      <c r="V99" s="6"/>
      <c r="W99" s="6"/>
      <c r="X99" s="6"/>
      <c r="Y99" s="6"/>
      <c r="Z99" s="141"/>
      <c r="AA99" s="141"/>
      <c r="AB99" s="141"/>
      <c r="AC99" s="141"/>
      <c r="AD99" s="141"/>
    </row>
    <row r="100" spans="1:86" x14ac:dyDescent="0.3">
      <c r="A100" s="4" t="s">
        <v>12</v>
      </c>
      <c r="C100" s="82"/>
      <c r="D100" s="135">
        <f>IF(DataGrowthRates!C100="","",DataGrowthRates!D100-DataGrowthRates!C100)</f>
        <v>0.19006676244347229</v>
      </c>
      <c r="E100" s="135">
        <f>IF(DataGrowthRates!D100="","",DataGrowthRates!E100-DataGrowthRates!D100)</f>
        <v>-0.22597933372705173</v>
      </c>
      <c r="F100" s="135">
        <f>IF(DataGrowthRates!E100="","",DataGrowthRates!F100-DataGrowthRates!E100)</f>
        <v>-0.61100081077005197</v>
      </c>
      <c r="G100" s="135">
        <f>IF(DataGrowthRates!F100="","",DataGrowthRates!G100-DataGrowthRates!F100)</f>
        <v>-0.43938148606538208</v>
      </c>
      <c r="H100" s="135">
        <f>IF(DataGrowthRates!G100="","",DataGrowthRates!H100-DataGrowthRates!G100)</f>
        <v>3.5321768513825069E-2</v>
      </c>
      <c r="I100" s="135">
        <f>IF(DataGrowthRates!H100="","",DataGrowthRates!I100-DataGrowthRates!H100)</f>
        <v>0</v>
      </c>
      <c r="J100" s="135">
        <f>IF(DataGrowthRates!I100="","",DataGrowthRates!J100-DataGrowthRates!I100)</f>
        <v>0</v>
      </c>
      <c r="K100" s="135">
        <f>IF(DataGrowthRates!J100="","",DataGrowthRates!K100-DataGrowthRates!J100)</f>
        <v>-0.68654704094144758</v>
      </c>
      <c r="L100" s="135">
        <f>IF(DataGrowthRates!K100="","",DataGrowthRates!L100-DataGrowthRates!K100)</f>
        <v>-0.26999306858753003</v>
      </c>
      <c r="M100" s="135">
        <f>IF(DataGrowthRates!L100="","",DataGrowthRates!M100-DataGrowthRates!L100)</f>
        <v>0</v>
      </c>
      <c r="N100" s="135">
        <f>IF(DataGrowthRates!M100="","",DataGrowthRates!N100-DataGrowthRates!M100)</f>
        <v>0</v>
      </c>
      <c r="O100" s="135">
        <f>IF(DataGrowthRates!N100="","",DataGrowthRates!O100-DataGrowthRates!N100)</f>
        <v>0</v>
      </c>
      <c r="P100" s="135">
        <f>IF(DataGrowthRates!O100="","",DataGrowthRates!P100-DataGrowthRates!O100)</f>
        <v>-2.6589166873381531E-2</v>
      </c>
      <c r="Q100" s="135">
        <f>IF(DataGrowthRates!P100="","",DataGrowthRates!Q100-DataGrowthRates!P100)</f>
        <v>0</v>
      </c>
      <c r="R100" s="135">
        <f>IF(DataGrowthRates!Q100="","",DataGrowthRates!R100-DataGrowthRates!Q100)</f>
        <v>0</v>
      </c>
      <c r="S100" s="135">
        <f>IF(DataGrowthRates!R100="","",DataGrowthRates!S100-DataGrowthRates!R100)</f>
        <v>0</v>
      </c>
      <c r="T100" s="135">
        <f>IF(DataGrowthRates!S100="","",DataGrowthRates!T100-DataGrowthRates!S100)</f>
        <v>4.864654212150521E-2</v>
      </c>
      <c r="U100" s="135">
        <f>IF(DataGrowthRates!T100="","",DataGrowthRates!U100-DataGrowthRates!T100)</f>
        <v>0</v>
      </c>
      <c r="V100" s="135">
        <f>IF(DataGrowthRates!U100="","",DataGrowthRates!V100-DataGrowthRates!U100)</f>
        <v>0</v>
      </c>
      <c r="W100" s="135">
        <f>IF(DataGrowthRates!V100="","",DataGrowthRates!W100-DataGrowthRates!V100)</f>
        <v>2.2823162212886272E-2</v>
      </c>
      <c r="X100" s="135">
        <f>IF(DataGrowthRates!W100="","",DataGrowthRates!X100-DataGrowthRates!W100)</f>
        <v>-6.7706009281202739E-2</v>
      </c>
      <c r="Y100" s="135">
        <f>IF(DataGrowthRates!X100="","",DataGrowthRates!Y100-DataGrowthRates!X100)</f>
        <v>0</v>
      </c>
      <c r="Z100" s="135">
        <f>IF(DataGrowthRates!Y100="","",DataGrowthRates!Z100-DataGrowthRates!Y100)</f>
        <v>0</v>
      </c>
      <c r="AA100" s="135">
        <f>IF(DataGrowthRates!Z100="","",DataGrowthRates!AA100-DataGrowthRates!Z100)</f>
        <v>6.7076641457473052E-3</v>
      </c>
      <c r="AB100" s="135">
        <f>IF(DataGrowthRates!AA100="","",DataGrowthRates!AB100-DataGrowthRates!AA100)</f>
        <v>9.2532438140668916E-5</v>
      </c>
      <c r="AC100" s="135">
        <f>IF(DataGrowthRates!AB100="","",DataGrowthRates!AC100-DataGrowthRates!AB100)</f>
        <v>0</v>
      </c>
      <c r="AD100" s="135">
        <f>IF(DataGrowthRates!AC100="","",DataGrowthRates!AD100-DataGrowthRates!AC100)</f>
        <v>0</v>
      </c>
      <c r="AE100" s="135">
        <f>IF(OR(DataGrowthRates!AD100="",DataGrowthRates!AE100=""),"",DataGrowthRates!AE100-DataGrowthRates!AD100)</f>
        <v>1.1845014115635581</v>
      </c>
      <c r="AF100" s="135">
        <f>IF(OR(DataGrowthRates!AE100="",DataGrowthRates!AF100=""),"",DataGrowthRates!AF100-DataGrowthRates!AE100)</f>
        <v>0</v>
      </c>
      <c r="AG100" s="135">
        <f>IF(OR(DataGrowthRates!AF100="",DataGrowthRates!AG100=""),"",DataGrowthRates!AG100-DataGrowthRates!AF100)</f>
        <v>0</v>
      </c>
      <c r="AH100" s="135">
        <f>IF(OR(DataGrowthRates!AG100="",DataGrowthRates!AH100=""),"",DataGrowthRates!AH100-DataGrowthRates!AG100)</f>
        <v>0</v>
      </c>
      <c r="AI100" s="135">
        <f>IF(OR(DataGrowthRates!AH100="",DataGrowthRates!AI100=""),"",DataGrowthRates!AI100-DataGrowthRates!AH100)</f>
        <v>0</v>
      </c>
      <c r="AJ100" s="135">
        <f>IF(OR(DataGrowthRates!AI100="",DataGrowthRates!AJ100=""),"",DataGrowthRates!AJ100-DataGrowthRates!AI100)</f>
        <v>0</v>
      </c>
      <c r="AK100" s="135">
        <f>IF(OR(DataGrowthRates!AJ100="",DataGrowthRates!AK100=""),"",DataGrowthRates!AK100-DataGrowthRates!AJ100)</f>
        <v>0</v>
      </c>
      <c r="AL100" s="135">
        <f>IF(OR(DataGrowthRates!AK100="",DataGrowthRates!AL100=""),"",DataGrowthRates!AL100-DataGrowthRates!AK100)</f>
        <v>0</v>
      </c>
      <c r="AM100" s="135">
        <f>IF(OR(DataGrowthRates!AL100="",DataGrowthRates!AM100=""),"",DataGrowthRates!AM100-DataGrowthRates!AL100)</f>
        <v>-5.5972459153188492E-3</v>
      </c>
      <c r="AN100" s="135">
        <f>IF(OR(DataGrowthRates!AM100="",DataGrowthRates!AN100=""),"",DataGrowthRates!AN100-DataGrowthRates!AM100)</f>
        <v>0</v>
      </c>
      <c r="AO100" s="135">
        <f>IF(OR(DataGrowthRates!AN100="",DataGrowthRates!AO100=""),"",DataGrowthRates!AO100-DataGrowthRates!AN100)</f>
        <v>0</v>
      </c>
      <c r="AP100" s="135">
        <f>IF(OR(DataGrowthRates!AO100="",DataGrowthRates!AP100=""),"",DataGrowthRates!AP100-DataGrowthRates!AO100)</f>
        <v>0</v>
      </c>
      <c r="AQ100" s="135">
        <f>IF(OR(DataGrowthRates!AP100="",DataGrowthRates!AQ100=""),"",DataGrowthRates!AQ100-DataGrowthRates!AP100)</f>
        <v>0</v>
      </c>
      <c r="AR100" s="135">
        <f>IF(OR(DataGrowthRates!AQ100="",DataGrowthRates!AR100=""),"",DataGrowthRates!AR100-DataGrowthRates!AQ100)</f>
        <v>0</v>
      </c>
      <c r="AS100" s="135">
        <f>IF(OR(DataGrowthRates!AR100="",DataGrowthRates!AS100=""),"",DataGrowthRates!AS100-DataGrowthRates!AR100)</f>
        <v>0</v>
      </c>
      <c r="AT100" s="135">
        <f>IF(OR(DataGrowthRates!AS100="",DataGrowthRates!AT100=""),"",DataGrowthRates!AT100-DataGrowthRates!AS100)</f>
        <v>0</v>
      </c>
      <c r="AU100" s="135">
        <f>IF(OR(DataGrowthRates!AT100="",DataGrowthRates!AU100=""),"",DataGrowthRates!AU100-DataGrowthRates!AT100)</f>
        <v>0</v>
      </c>
      <c r="AV100" s="135">
        <f>IF(OR(DataGrowthRates!AU100="",DataGrowthRates!AV100=""),"",DataGrowthRates!AV100-DataGrowthRates!AU100)</f>
        <v>0</v>
      </c>
      <c r="AW100" s="135">
        <f>IF(OR(DataGrowthRates!AV100="",DataGrowthRates!AW100=""),"",DataGrowthRates!AW100-DataGrowthRates!AV100)</f>
        <v>0</v>
      </c>
      <c r="AX100" s="135">
        <f>IF(OR(DataGrowthRates!AW100="",DataGrowthRates!AX100=""),"",DataGrowthRates!AX100-DataGrowthRates!AW100)</f>
        <v>0</v>
      </c>
      <c r="AY100" s="135">
        <f>IF(OR(DataGrowthRates!AX100="",DataGrowthRates!AY100=""),"",DataGrowthRates!AY100-DataGrowthRates!AX100)</f>
        <v>0</v>
      </c>
      <c r="AZ100" s="135">
        <f>IF(OR(DataGrowthRates!AY100="",DataGrowthRates!AZ100=""),"",DataGrowthRates!AZ100-DataGrowthRates!AY100)</f>
        <v>0</v>
      </c>
      <c r="BA100" s="135">
        <f>IF(OR(DataGrowthRates!AZ100="",DataGrowthRates!BA100=""),"",DataGrowthRates!BA100-DataGrowthRates!AZ100)</f>
        <v>0</v>
      </c>
      <c r="BB100" s="135">
        <f>IF(OR(DataGrowthRates!BA100="",DataGrowthRates!BB100=""),"",DataGrowthRates!BB100-DataGrowthRates!BA100)</f>
        <v>0</v>
      </c>
      <c r="BC100" s="135">
        <f>IF(OR(DataGrowthRates!BB100="",DataGrowthRates!BC100=""),"",DataGrowthRates!BC100-DataGrowthRates!BB100)</f>
        <v>0</v>
      </c>
      <c r="BD100" s="135">
        <f>IF(OR(DataGrowthRates!BC100="",DataGrowthRates!BD100=""),"",DataGrowthRates!BD100-DataGrowthRates!BC100)</f>
        <v>0</v>
      </c>
      <c r="BE100" s="135">
        <f>IF(OR(DataGrowthRates!BD100="",DataGrowthRates!BE100=""),"",DataGrowthRates!BE100-DataGrowthRates!BD100)</f>
        <v>0</v>
      </c>
      <c r="BF100" s="135">
        <f>IF(OR(DataGrowthRates!BE100="",DataGrowthRates!BF100=""),"",DataGrowthRates!BF100-DataGrowthRates!BE100)</f>
        <v>0</v>
      </c>
      <c r="BG100" s="135">
        <f>IF(OR(DataGrowthRates!BF100="",DataGrowthRates!BG100=""),"",DataGrowthRates!BG100-DataGrowthRates!BF100)</f>
        <v>0</v>
      </c>
      <c r="BH100" s="135">
        <f>IF(OR(DataGrowthRates!BG100="",DataGrowthRates!BH100=""),"",DataGrowthRates!BH100-DataGrowthRates!BG100)</f>
        <v>0</v>
      </c>
      <c r="BI100" s="135">
        <f>IF(OR(DataGrowthRates!BH100="",DataGrowthRates!BI100=""),"",DataGrowthRates!BI100-DataGrowthRates!BH100)</f>
        <v>0</v>
      </c>
      <c r="BJ100" s="135">
        <f>IF(OR(DataGrowthRates!BI100="",DataGrowthRates!BJ100=""),"",DataGrowthRates!BJ100-DataGrowthRates!BI100)</f>
        <v>0</v>
      </c>
      <c r="BK100" s="135">
        <f>IF(OR(DataGrowthRates!BJ100="",DataGrowthRates!BK100=""),"",DataGrowthRates!BK100-DataGrowthRates!BJ100)</f>
        <v>0</v>
      </c>
      <c r="BL100" s="135">
        <f>IF(OR(DataGrowthRates!BK100="",DataGrowthRates!BL100=""),"",DataGrowthRates!BL100-DataGrowthRates!BK100)</f>
        <v>0</v>
      </c>
      <c r="BM100" s="135">
        <f>IF(OR(DataGrowthRates!BL100="",DataGrowthRates!BM100=""),"",DataGrowthRates!BM100-DataGrowthRates!BL100)</f>
        <v>0</v>
      </c>
      <c r="BN100" s="135">
        <f>IF(OR(DataGrowthRates!BM100="",DataGrowthRates!BN100=""),"",DataGrowthRates!BN100-DataGrowthRates!BM100)</f>
        <v>-6.6001326204379041E-6</v>
      </c>
      <c r="BO100" s="135">
        <f>IF(OR(DataGrowthRates!BN100="",DataGrowthRates!BO100=""),"",DataGrowthRates!BO100-DataGrowthRates!BN100)</f>
        <v>0</v>
      </c>
      <c r="BP100" s="135">
        <f>IF(OR(DataGrowthRates!BO100="",DataGrowthRates!BP100=""),"",DataGrowthRates!BP100-DataGrowthRates!BO100)</f>
        <v>0</v>
      </c>
      <c r="BQ100" s="135">
        <f>IF(OR(DataGrowthRates!BP100="",DataGrowthRates!BQ100=""),"",DataGrowthRates!BQ100-DataGrowthRates!BP100)</f>
        <v>0</v>
      </c>
      <c r="BR100" s="135">
        <f>IF(OR(DataGrowthRates!BQ100="",DataGrowthRates!BR100=""),"",DataGrowthRates!BR100-DataGrowthRates!BQ100)</f>
        <v>0</v>
      </c>
      <c r="BS100" s="135">
        <f>IF(OR(DataGrowthRates!BR100="",DataGrowthRates!BS100=""),"",DataGrowthRates!BS100-DataGrowthRates!BR100)</f>
        <v>0</v>
      </c>
      <c r="BT100" s="135">
        <f>IF(OR(DataGrowthRates!BS100="",DataGrowthRates!BT100=""),"",DataGrowthRates!BT100-DataGrowthRates!BS100)</f>
        <v>0</v>
      </c>
      <c r="BU100" s="135">
        <f>IF(OR(DataGrowthRates!BT100="",DataGrowthRates!BU100=""),"",DataGrowthRates!BU100-DataGrowthRates!BT100)</f>
        <v>0</v>
      </c>
      <c r="BV100" s="135">
        <f>IF(OR(DataGrowthRates!BU100="",DataGrowthRates!BV100=""),"",DataGrowthRates!BV100-DataGrowthRates!BU100)</f>
        <v>0</v>
      </c>
      <c r="BW100" s="135">
        <f>IF(OR(DataGrowthRates!BV100="",DataGrowthRates!BW100=""),"",DataGrowthRates!BW100-DataGrowthRates!BV100)</f>
        <v>0</v>
      </c>
      <c r="BX100" s="135">
        <f>IF(OR(DataGrowthRates!BW100="",DataGrowthRates!BX100=""),"",DataGrowthRates!BX100-DataGrowthRates!BW100)</f>
        <v>0</v>
      </c>
      <c r="BY100" s="135">
        <f>IF(OR(DataGrowthRates!BX100="",DataGrowthRates!BY100=""),"",DataGrowthRates!BY100-DataGrowthRates!BX100)</f>
        <v>0</v>
      </c>
      <c r="BZ100" s="135">
        <f>IF(OR(DataGrowthRates!BY100="",DataGrowthRates!BZ100=""),"",DataGrowthRates!BZ100-DataGrowthRates!BY100)</f>
        <v>0</v>
      </c>
      <c r="CA100" s="135">
        <f>IF(OR(DataGrowthRates!BZ100="",DataGrowthRates!CA100=""),"",DataGrowthRates!CA100-DataGrowthRates!BZ100)</f>
        <v>0</v>
      </c>
      <c r="CB100" s="135">
        <f>IF(OR(DataGrowthRates!CA100="",DataGrowthRates!CB100=""),"",DataGrowthRates!CB100-DataGrowthRates!CA100)</f>
        <v>0</v>
      </c>
      <c r="CC100" s="135">
        <f>IF(OR(DataGrowthRates!CB100="",DataGrowthRates!CC100=""),"",DataGrowthRates!CC100-DataGrowthRates!CB100)</f>
        <v>0</v>
      </c>
      <c r="CD100" s="135">
        <f>IF(OR(DataGrowthRates!CC100="",DataGrowthRates!CD100=""),"",DataGrowthRates!CD100-DataGrowthRates!CC100)</f>
        <v>0</v>
      </c>
      <c r="CE100" s="135">
        <f>IF(OR(DataGrowthRates!CD100="",DataGrowthRates!CE100=""),"",DataGrowthRates!CE100-DataGrowthRates!CD100)</f>
        <v>0</v>
      </c>
      <c r="CF100" s="135">
        <f>IF(OR(DataGrowthRates!CE100="",DataGrowthRates!CF100=""),"",DataGrowthRates!CF100-DataGrowthRates!CE100)</f>
        <v>0</v>
      </c>
      <c r="CG100" s="135">
        <f>IF(OR(DataGrowthRates!CF100="",DataGrowthRates!CG100=""),"",DataGrowthRates!CG100-DataGrowthRates!CF100)</f>
        <v>0</v>
      </c>
      <c r="CH100" s="135" t="str">
        <f>IF(OR(DataGrowthRates!CG100="",DataGrowthRates!CH100=""),"",DataGrowthRates!CH100-DataGrowthRates!CG100)</f>
        <v/>
      </c>
    </row>
    <row r="101" spans="1:86" x14ac:dyDescent="0.3">
      <c r="A101" s="4" t="s">
        <v>13</v>
      </c>
      <c r="C101" s="82"/>
      <c r="D101" s="136" t="str">
        <f>IF(DataGrowthRates!C101="","",DataGrowthRates!D101-DataGrowthRates!C101)</f>
        <v/>
      </c>
      <c r="E101" s="136">
        <f>IF(DataGrowthRates!D101="","",DataGrowthRates!E101-DataGrowthRates!D101)</f>
        <v>0.42223377144700525</v>
      </c>
      <c r="F101" s="136">
        <f>IF(DataGrowthRates!E101="","",DataGrowthRates!F101-DataGrowthRates!E101)</f>
        <v>1.4781214118974688</v>
      </c>
      <c r="G101" s="136">
        <f>IF(DataGrowthRates!F101="","",DataGrowthRates!G101-DataGrowthRates!F101)</f>
        <v>0.45274911275643559</v>
      </c>
      <c r="H101" s="136">
        <f>IF(DataGrowthRates!G101="","",DataGrowthRates!H101-DataGrowthRates!G101)</f>
        <v>0.39029098754859692</v>
      </c>
      <c r="I101" s="136">
        <f>IF(DataGrowthRates!H101="","",DataGrowthRates!I101-DataGrowthRates!H101)</f>
        <v>0</v>
      </c>
      <c r="J101" s="136">
        <f>IF(DataGrowthRates!I101="","",DataGrowthRates!J101-DataGrowthRates!I101)</f>
        <v>0</v>
      </c>
      <c r="K101" s="136">
        <f>IF(DataGrowthRates!J101="","",DataGrowthRates!K101-DataGrowthRates!J101)</f>
        <v>1.4120596094039692</v>
      </c>
      <c r="L101" s="136">
        <f>IF(DataGrowthRates!K101="","",DataGrowthRates!L101-DataGrowthRates!K101)</f>
        <v>0.41952545064993796</v>
      </c>
      <c r="M101" s="136">
        <f>IF(DataGrowthRates!L101="","",DataGrowthRates!M101-DataGrowthRates!L101)</f>
        <v>0</v>
      </c>
      <c r="N101" s="136">
        <f>IF(DataGrowthRates!M101="","",DataGrowthRates!N101-DataGrowthRates!M101)</f>
        <v>0</v>
      </c>
      <c r="O101" s="136">
        <f>IF(DataGrowthRates!N101="","",DataGrowthRates!O101-DataGrowthRates!N101)</f>
        <v>0</v>
      </c>
      <c r="P101" s="136">
        <f>IF(DataGrowthRates!O101="","",DataGrowthRates!P101-DataGrowthRates!O101)</f>
        <v>1.2637093840382807E-2</v>
      </c>
      <c r="Q101" s="136">
        <f>IF(DataGrowthRates!P101="","",DataGrowthRates!Q101-DataGrowthRates!P101)</f>
        <v>0</v>
      </c>
      <c r="R101" s="136">
        <f>IF(DataGrowthRates!Q101="","",DataGrowthRates!R101-DataGrowthRates!Q101)</f>
        <v>0</v>
      </c>
      <c r="S101" s="136">
        <f>IF(DataGrowthRates!R101="","",DataGrowthRates!S101-DataGrowthRates!R101)</f>
        <v>0</v>
      </c>
      <c r="T101" s="136">
        <f>IF(DataGrowthRates!S101="","",DataGrowthRates!T101-DataGrowthRates!S101)</f>
        <v>7.2135949642655461E-2</v>
      </c>
      <c r="U101" s="136">
        <f>IF(DataGrowthRates!T101="","",DataGrowthRates!U101-DataGrowthRates!T101)</f>
        <v>0</v>
      </c>
      <c r="V101" s="136">
        <f>IF(DataGrowthRates!U101="","",DataGrowthRates!V101-DataGrowthRates!U101)</f>
        <v>0</v>
      </c>
      <c r="W101" s="136">
        <f>IF(DataGrowthRates!V101="","",DataGrowthRates!W101-DataGrowthRates!V101)</f>
        <v>2.8097543534091329E-2</v>
      </c>
      <c r="X101" s="136">
        <f>IF(DataGrowthRates!W101="","",DataGrowthRates!X101-DataGrowthRates!W101)</f>
        <v>4.2034781306675484E-2</v>
      </c>
      <c r="Y101" s="136">
        <f>IF(DataGrowthRates!X101="","",DataGrowthRates!Y101-DataGrowthRates!X101)</f>
        <v>0</v>
      </c>
      <c r="Z101" s="136">
        <f>IF(DataGrowthRates!Y101="","",DataGrowthRates!Z101-DataGrowthRates!Y101)</f>
        <v>0</v>
      </c>
      <c r="AA101" s="136">
        <f>IF(DataGrowthRates!Z101="","",DataGrowthRates!AA101-DataGrowthRates!Z101)</f>
        <v>1.0920240983304019E-2</v>
      </c>
      <c r="AB101" s="136">
        <f>IF(DataGrowthRates!AA101="","",DataGrowthRates!AB101-DataGrowthRates!AA101)</f>
        <v>-1.1713573312022163E-4</v>
      </c>
      <c r="AC101" s="136">
        <f>IF(DataGrowthRates!AB101="","",DataGrowthRates!AC101-DataGrowthRates!AB101)</f>
        <v>0</v>
      </c>
      <c r="AD101" s="136">
        <f>IF(DataGrowthRates!AC101="","",DataGrowthRates!AD101-DataGrowthRates!AC101)</f>
        <v>0</v>
      </c>
      <c r="AE101" s="136">
        <f>IF(OR(DataGrowthRates!AD101="",DataGrowthRates!AE101=""),"",DataGrowthRates!AE101-DataGrowthRates!AD101)</f>
        <v>0</v>
      </c>
      <c r="AF101" s="136">
        <f>IF(OR(DataGrowthRates!AE101="",DataGrowthRates!AF101=""),"",DataGrowthRates!AF101-DataGrowthRates!AE101)</f>
        <v>0</v>
      </c>
      <c r="AG101" s="136">
        <f>IF(OR(DataGrowthRates!AF101="",DataGrowthRates!AG101=""),"",DataGrowthRates!AG101-DataGrowthRates!AF101)</f>
        <v>0</v>
      </c>
      <c r="AH101" s="136">
        <f>IF(OR(DataGrowthRates!AG101="",DataGrowthRates!AH101=""),"",DataGrowthRates!AH101-DataGrowthRates!AG101)</f>
        <v>0</v>
      </c>
      <c r="AI101" s="136">
        <f>IF(OR(DataGrowthRates!AH101="",DataGrowthRates!AI101=""),"",DataGrowthRates!AI101-DataGrowthRates!AH101)</f>
        <v>0</v>
      </c>
      <c r="AJ101" s="136">
        <f>IF(OR(DataGrowthRates!AI101="",DataGrowthRates!AJ101=""),"",DataGrowthRates!AJ101-DataGrowthRates!AI101)</f>
        <v>0</v>
      </c>
      <c r="AK101" s="136">
        <f>IF(OR(DataGrowthRates!AJ101="",DataGrowthRates!AK101=""),"",DataGrowthRates!AK101-DataGrowthRates!AJ101)</f>
        <v>0</v>
      </c>
      <c r="AL101" s="136">
        <f>IF(OR(DataGrowthRates!AK101="",DataGrowthRates!AL101=""),"",DataGrowthRates!AL101-DataGrowthRates!AK101)</f>
        <v>0</v>
      </c>
      <c r="AM101" s="136">
        <f>IF(OR(DataGrowthRates!AL101="",DataGrowthRates!AM101=""),"",DataGrowthRates!AM101-DataGrowthRates!AL101)</f>
        <v>-6.6898971514675054E-3</v>
      </c>
      <c r="AN101" s="136">
        <f>IF(OR(DataGrowthRates!AM101="",DataGrowthRates!AN101=""),"",DataGrowthRates!AN101-DataGrowthRates!AM101)</f>
        <v>0</v>
      </c>
      <c r="AO101" s="136">
        <f>IF(OR(DataGrowthRates!AN101="",DataGrowthRates!AO101=""),"",DataGrowthRates!AO101-DataGrowthRates!AN101)</f>
        <v>0</v>
      </c>
      <c r="AP101" s="136">
        <f>IF(OR(DataGrowthRates!AO101="",DataGrowthRates!AP101=""),"",DataGrowthRates!AP101-DataGrowthRates!AO101)</f>
        <v>0</v>
      </c>
      <c r="AQ101" s="136">
        <f>IF(OR(DataGrowthRates!AP101="",DataGrowthRates!AQ101=""),"",DataGrowthRates!AQ101-DataGrowthRates!AP101)</f>
        <v>0</v>
      </c>
      <c r="AR101" s="136">
        <f>IF(OR(DataGrowthRates!AQ101="",DataGrowthRates!AR101=""),"",DataGrowthRates!AR101-DataGrowthRates!AQ101)</f>
        <v>0</v>
      </c>
      <c r="AS101" s="136">
        <f>IF(OR(DataGrowthRates!AR101="",DataGrowthRates!AS101=""),"",DataGrowthRates!AS101-DataGrowthRates!AR101)</f>
        <v>0</v>
      </c>
      <c r="AT101" s="136">
        <f>IF(OR(DataGrowthRates!AS101="",DataGrowthRates!AT101=""),"",DataGrowthRates!AT101-DataGrowthRates!AS101)</f>
        <v>0</v>
      </c>
      <c r="AU101" s="136">
        <f>IF(OR(DataGrowthRates!AT101="",DataGrowthRates!AU101=""),"",DataGrowthRates!AU101-DataGrowthRates!AT101)</f>
        <v>0</v>
      </c>
      <c r="AV101" s="136">
        <f>IF(OR(DataGrowthRates!AU101="",DataGrowthRates!AV101=""),"",DataGrowthRates!AV101-DataGrowthRates!AU101)</f>
        <v>0</v>
      </c>
      <c r="AW101" s="136">
        <f>IF(OR(DataGrowthRates!AV101="",DataGrowthRates!AW101=""),"",DataGrowthRates!AW101-DataGrowthRates!AV101)</f>
        <v>0</v>
      </c>
      <c r="AX101" s="136">
        <f>IF(OR(DataGrowthRates!AW101="",DataGrowthRates!AX101=""),"",DataGrowthRates!AX101-DataGrowthRates!AW101)</f>
        <v>0</v>
      </c>
      <c r="AY101" s="136">
        <f>IF(OR(DataGrowthRates!AX101="",DataGrowthRates!AY101=""),"",DataGrowthRates!AY101-DataGrowthRates!AX101)</f>
        <v>0</v>
      </c>
      <c r="AZ101" s="136">
        <f>IF(OR(DataGrowthRates!AY101="",DataGrowthRates!AZ101=""),"",DataGrowthRates!AZ101-DataGrowthRates!AY101)</f>
        <v>0</v>
      </c>
      <c r="BA101" s="136">
        <f>IF(OR(DataGrowthRates!AZ101="",DataGrowthRates!BA101=""),"",DataGrowthRates!BA101-DataGrowthRates!AZ101)</f>
        <v>0</v>
      </c>
      <c r="BB101" s="136">
        <f>IF(OR(DataGrowthRates!BA101="",DataGrowthRates!BB101=""),"",DataGrowthRates!BB101-DataGrowthRates!BA101)</f>
        <v>0</v>
      </c>
      <c r="BC101" s="136">
        <f>IF(OR(DataGrowthRates!BB101="",DataGrowthRates!BC101=""),"",DataGrowthRates!BC101-DataGrowthRates!BB101)</f>
        <v>0</v>
      </c>
      <c r="BD101" s="136">
        <f>IF(OR(DataGrowthRates!BC101="",DataGrowthRates!BD101=""),"",DataGrowthRates!BD101-DataGrowthRates!BC101)</f>
        <v>0</v>
      </c>
      <c r="BE101" s="136">
        <f>IF(OR(DataGrowthRates!BD101="",DataGrowthRates!BE101=""),"",DataGrowthRates!BE101-DataGrowthRates!BD101)</f>
        <v>0</v>
      </c>
      <c r="BF101" s="136">
        <f>IF(OR(DataGrowthRates!BE101="",DataGrowthRates!BF101=""),"",DataGrowthRates!BF101-DataGrowthRates!BE101)</f>
        <v>0</v>
      </c>
      <c r="BG101" s="136">
        <f>IF(OR(DataGrowthRates!BF101="",DataGrowthRates!BG101=""),"",DataGrowthRates!BG101-DataGrowthRates!BF101)</f>
        <v>0</v>
      </c>
      <c r="BH101" s="136">
        <f>IF(OR(DataGrowthRates!BG101="",DataGrowthRates!BH101=""),"",DataGrowthRates!BH101-DataGrowthRates!BG101)</f>
        <v>0</v>
      </c>
      <c r="BI101" s="136">
        <f>IF(OR(DataGrowthRates!BH101="",DataGrowthRates!BI101=""),"",DataGrowthRates!BI101-DataGrowthRates!BH101)</f>
        <v>0</v>
      </c>
      <c r="BJ101" s="136">
        <f>IF(OR(DataGrowthRates!BI101="",DataGrowthRates!BJ101=""),"",DataGrowthRates!BJ101-DataGrowthRates!BI101)</f>
        <v>0</v>
      </c>
      <c r="BK101" s="136">
        <f>IF(OR(DataGrowthRates!BJ101="",DataGrowthRates!BK101=""),"",DataGrowthRates!BK101-DataGrowthRates!BJ101)</f>
        <v>0</v>
      </c>
      <c r="BL101" s="136">
        <f>IF(OR(DataGrowthRates!BK101="",DataGrowthRates!BL101=""),"",DataGrowthRates!BL101-DataGrowthRates!BK101)</f>
        <v>0</v>
      </c>
      <c r="BM101" s="136">
        <f>IF(OR(DataGrowthRates!BL101="",DataGrowthRates!BM101=""),"",DataGrowthRates!BM101-DataGrowthRates!BL101)</f>
        <v>0</v>
      </c>
      <c r="BN101" s="136">
        <f>IF(OR(DataGrowthRates!BM101="",DataGrowthRates!BN101=""),"",DataGrowthRates!BN101-DataGrowthRates!BM101)</f>
        <v>-1.0922063550466987E-5</v>
      </c>
      <c r="BO101" s="136">
        <f>IF(OR(DataGrowthRates!BN101="",DataGrowthRates!BO101=""),"",DataGrowthRates!BO101-DataGrowthRates!BN101)</f>
        <v>0</v>
      </c>
      <c r="BP101" s="136">
        <f>IF(OR(DataGrowthRates!BO101="",DataGrowthRates!BP101=""),"",DataGrowthRates!BP101-DataGrowthRates!BO101)</f>
        <v>0</v>
      </c>
      <c r="BQ101" s="136">
        <f>IF(OR(DataGrowthRates!BP101="",DataGrowthRates!BQ101=""),"",DataGrowthRates!BQ101-DataGrowthRates!BP101)</f>
        <v>0</v>
      </c>
      <c r="BR101" s="136">
        <f>IF(OR(DataGrowthRates!BQ101="",DataGrowthRates!BR101=""),"",DataGrowthRates!BR101-DataGrowthRates!BQ101)</f>
        <v>0</v>
      </c>
      <c r="BS101" s="136">
        <f>IF(OR(DataGrowthRates!BR101="",DataGrowthRates!BS101=""),"",DataGrowthRates!BS101-DataGrowthRates!BR101)</f>
        <v>0</v>
      </c>
      <c r="BT101" s="136">
        <f>IF(OR(DataGrowthRates!BS101="",DataGrowthRates!BT101=""),"",DataGrowthRates!BT101-DataGrowthRates!BS101)</f>
        <v>0</v>
      </c>
      <c r="BU101" s="136">
        <f>IF(OR(DataGrowthRates!BT101="",DataGrowthRates!BU101=""),"",DataGrowthRates!BU101-DataGrowthRates!BT101)</f>
        <v>0</v>
      </c>
      <c r="BV101" s="136">
        <f>IF(OR(DataGrowthRates!BU101="",DataGrowthRates!BV101=""),"",DataGrowthRates!BV101-DataGrowthRates!BU101)</f>
        <v>0</v>
      </c>
      <c r="BW101" s="136">
        <f>IF(OR(DataGrowthRates!BV101="",DataGrowthRates!BW101=""),"",DataGrowthRates!BW101-DataGrowthRates!BV101)</f>
        <v>0</v>
      </c>
      <c r="BX101" s="136">
        <f>IF(OR(DataGrowthRates!BW101="",DataGrowthRates!BX101=""),"",DataGrowthRates!BX101-DataGrowthRates!BW101)</f>
        <v>0</v>
      </c>
      <c r="BY101" s="136">
        <f>IF(OR(DataGrowthRates!BX101="",DataGrowthRates!BY101=""),"",DataGrowthRates!BY101-DataGrowthRates!BX101)</f>
        <v>0</v>
      </c>
      <c r="BZ101" s="136">
        <f>IF(OR(DataGrowthRates!BY101="",DataGrowthRates!BZ101=""),"",DataGrowthRates!BZ101-DataGrowthRates!BY101)</f>
        <v>0</v>
      </c>
      <c r="CA101" s="136">
        <f>IF(OR(DataGrowthRates!BZ101="",DataGrowthRates!CA101=""),"",DataGrowthRates!CA101-DataGrowthRates!BZ101)</f>
        <v>0</v>
      </c>
      <c r="CB101" s="136">
        <f>IF(OR(DataGrowthRates!CA101="",DataGrowthRates!CB101=""),"",DataGrowthRates!CB101-DataGrowthRates!CA101)</f>
        <v>0</v>
      </c>
      <c r="CC101" s="136">
        <f>IF(OR(DataGrowthRates!CB101="",DataGrowthRates!CC101=""),"",DataGrowthRates!CC101-DataGrowthRates!CB101)</f>
        <v>0</v>
      </c>
      <c r="CD101" s="136">
        <f>IF(OR(DataGrowthRates!CC101="",DataGrowthRates!CD101=""),"",DataGrowthRates!CD101-DataGrowthRates!CC101)</f>
        <v>0</v>
      </c>
      <c r="CE101" s="136">
        <f>IF(OR(DataGrowthRates!CD101="",DataGrowthRates!CE101=""),"",DataGrowthRates!CE101-DataGrowthRates!CD101)</f>
        <v>0</v>
      </c>
      <c r="CF101" s="136">
        <f>IF(OR(DataGrowthRates!CE101="",DataGrowthRates!CF101=""),"",DataGrowthRates!CF101-DataGrowthRates!CE101)</f>
        <v>0</v>
      </c>
      <c r="CG101" s="136">
        <f>IF(OR(DataGrowthRates!CF101="",DataGrowthRates!CG101=""),"",DataGrowthRates!CG101-DataGrowthRates!CF101)</f>
        <v>0</v>
      </c>
      <c r="CH101" s="136" t="str">
        <f>IF(OR(DataGrowthRates!CG101="",DataGrowthRates!CH101=""),"",DataGrowthRates!CH101-DataGrowthRates!CG101)</f>
        <v/>
      </c>
    </row>
    <row r="102" spans="1:86" x14ac:dyDescent="0.3">
      <c r="A102" s="4" t="s">
        <v>14</v>
      </c>
      <c r="C102" s="82"/>
      <c r="D102" s="136" t="str">
        <f>IF(DataGrowthRates!C102="","",DataGrowthRates!D102-DataGrowthRates!C102)</f>
        <v/>
      </c>
      <c r="E102" s="136" t="str">
        <f>IF(DataGrowthRates!D102="","",DataGrowthRates!E102-DataGrowthRates!D102)</f>
        <v/>
      </c>
      <c r="F102" s="136">
        <f>IF(DataGrowthRates!E102="","",DataGrowthRates!F102-DataGrowthRates!E102)</f>
        <v>-3.7282555747877616E-2</v>
      </c>
      <c r="G102" s="136">
        <f>IF(DataGrowthRates!F102="","",DataGrowthRates!G102-DataGrowthRates!F102)</f>
        <v>0.11925772677757449</v>
      </c>
      <c r="H102" s="136">
        <f>IF(DataGrowthRates!G102="","",DataGrowthRates!H102-DataGrowthRates!G102)</f>
        <v>-0.50604706442552561</v>
      </c>
      <c r="I102" s="136">
        <f>IF(DataGrowthRates!H102="","",DataGrowthRates!I102-DataGrowthRates!H102)</f>
        <v>0</v>
      </c>
      <c r="J102" s="136">
        <f>IF(DataGrowthRates!I102="","",DataGrowthRates!J102-DataGrowthRates!I102)</f>
        <v>0</v>
      </c>
      <c r="K102" s="136">
        <f>IF(DataGrowthRates!J102="","",DataGrowthRates!K102-DataGrowthRates!J102)</f>
        <v>1.6335914033581735</v>
      </c>
      <c r="L102" s="136">
        <f>IF(DataGrowthRates!K102="","",DataGrowthRates!L102-DataGrowthRates!K102)</f>
        <v>0.49044667302347156</v>
      </c>
      <c r="M102" s="136">
        <f>IF(DataGrowthRates!L102="","",DataGrowthRates!M102-DataGrowthRates!L102)</f>
        <v>0</v>
      </c>
      <c r="N102" s="136">
        <f>IF(DataGrowthRates!M102="","",DataGrowthRates!N102-DataGrowthRates!M102)</f>
        <v>0</v>
      </c>
      <c r="O102" s="136">
        <f>IF(DataGrowthRates!N102="","",DataGrowthRates!O102-DataGrowthRates!N102)</f>
        <v>0</v>
      </c>
      <c r="P102" s="136">
        <f>IF(DataGrowthRates!O102="","",DataGrowthRates!P102-DataGrowthRates!O102)</f>
        <v>-3.0959716063320597E-2</v>
      </c>
      <c r="Q102" s="136">
        <f>IF(DataGrowthRates!P102="","",DataGrowthRates!Q102-DataGrowthRates!P102)</f>
        <v>0</v>
      </c>
      <c r="R102" s="136">
        <f>IF(DataGrowthRates!Q102="","",DataGrowthRates!R102-DataGrowthRates!Q102)</f>
        <v>0</v>
      </c>
      <c r="S102" s="136">
        <f>IF(DataGrowthRates!R102="","",DataGrowthRates!S102-DataGrowthRates!R102)</f>
        <v>0</v>
      </c>
      <c r="T102" s="136">
        <f>IF(DataGrowthRates!S102="","",DataGrowthRates!T102-DataGrowthRates!S102)</f>
        <v>4.0737704906947503E-2</v>
      </c>
      <c r="U102" s="136">
        <f>IF(DataGrowthRates!T102="","",DataGrowthRates!U102-DataGrowthRates!T102)</f>
        <v>0</v>
      </c>
      <c r="V102" s="136">
        <f>IF(DataGrowthRates!U102="","",DataGrowthRates!V102-DataGrowthRates!U102)</f>
        <v>0</v>
      </c>
      <c r="W102" s="136">
        <f>IF(DataGrowthRates!V102="","",DataGrowthRates!W102-DataGrowthRates!V102)</f>
        <v>4.0414927816834867E-2</v>
      </c>
      <c r="X102" s="136">
        <f>IF(DataGrowthRates!W102="","",DataGrowthRates!X102-DataGrowthRates!W102)</f>
        <v>0.1105604176233046</v>
      </c>
      <c r="Y102" s="136">
        <f>IF(DataGrowthRates!X102="","",DataGrowthRates!Y102-DataGrowthRates!X102)</f>
        <v>0</v>
      </c>
      <c r="Z102" s="136">
        <f>IF(DataGrowthRates!Y102="","",DataGrowthRates!Z102-DataGrowthRates!Y102)</f>
        <v>0</v>
      </c>
      <c r="AA102" s="136">
        <f>IF(DataGrowthRates!Z102="","",DataGrowthRates!AA102-DataGrowthRates!Z102)</f>
        <v>1.9976316232956481E-2</v>
      </c>
      <c r="AB102" s="136">
        <f>IF(DataGrowthRates!AA102="","",DataGrowthRates!AB102-DataGrowthRates!AA102)</f>
        <v>-3.1427688887242233E-4</v>
      </c>
      <c r="AC102" s="136">
        <f>IF(DataGrowthRates!AB102="","",DataGrowthRates!AC102-DataGrowthRates!AB102)</f>
        <v>0</v>
      </c>
      <c r="AD102" s="136">
        <f>IF(DataGrowthRates!AC102="","",DataGrowthRates!AD102-DataGrowthRates!AC102)</f>
        <v>0</v>
      </c>
      <c r="AE102" s="136">
        <f>IF(OR(DataGrowthRates!AD102="",DataGrowthRates!AE102=""),"",DataGrowthRates!AE102-DataGrowthRates!AD102)</f>
        <v>0</v>
      </c>
      <c r="AF102" s="136">
        <f>IF(OR(DataGrowthRates!AE102="",DataGrowthRates!AF102=""),"",DataGrowthRates!AF102-DataGrowthRates!AE102)</f>
        <v>0</v>
      </c>
      <c r="AG102" s="136">
        <f>IF(OR(DataGrowthRates!AF102="",DataGrowthRates!AG102=""),"",DataGrowthRates!AG102-DataGrowthRates!AF102)</f>
        <v>0</v>
      </c>
      <c r="AH102" s="136">
        <f>IF(OR(DataGrowthRates!AG102="",DataGrowthRates!AH102=""),"",DataGrowthRates!AH102-DataGrowthRates!AG102)</f>
        <v>0</v>
      </c>
      <c r="AI102" s="136">
        <f>IF(OR(DataGrowthRates!AH102="",DataGrowthRates!AI102=""),"",DataGrowthRates!AI102-DataGrowthRates!AH102)</f>
        <v>0</v>
      </c>
      <c r="AJ102" s="136">
        <f>IF(OR(DataGrowthRates!AI102="",DataGrowthRates!AJ102=""),"",DataGrowthRates!AJ102-DataGrowthRates!AI102)</f>
        <v>0</v>
      </c>
      <c r="AK102" s="136">
        <f>IF(OR(DataGrowthRates!AJ102="",DataGrowthRates!AK102=""),"",DataGrowthRates!AK102-DataGrowthRates!AJ102)</f>
        <v>0</v>
      </c>
      <c r="AL102" s="136">
        <f>IF(OR(DataGrowthRates!AK102="",DataGrowthRates!AL102=""),"",DataGrowthRates!AL102-DataGrowthRates!AK102)</f>
        <v>0</v>
      </c>
      <c r="AM102" s="136">
        <f>IF(OR(DataGrowthRates!AL102="",DataGrowthRates!AM102=""),"",DataGrowthRates!AM102-DataGrowthRates!AL102)</f>
        <v>-1.4534142225961499E-2</v>
      </c>
      <c r="AN102" s="136">
        <f>IF(OR(DataGrowthRates!AM102="",DataGrowthRates!AN102=""),"",DataGrowthRates!AN102-DataGrowthRates!AM102)</f>
        <v>0</v>
      </c>
      <c r="AO102" s="136">
        <f>IF(OR(DataGrowthRates!AN102="",DataGrowthRates!AO102=""),"",DataGrowthRates!AO102-DataGrowthRates!AN102)</f>
        <v>0</v>
      </c>
      <c r="AP102" s="136">
        <f>IF(OR(DataGrowthRates!AO102="",DataGrowthRates!AP102=""),"",DataGrowthRates!AP102-DataGrowthRates!AO102)</f>
        <v>0</v>
      </c>
      <c r="AQ102" s="136">
        <f>IF(OR(DataGrowthRates!AP102="",DataGrowthRates!AQ102=""),"",DataGrowthRates!AQ102-DataGrowthRates!AP102)</f>
        <v>0</v>
      </c>
      <c r="AR102" s="136">
        <f>IF(OR(DataGrowthRates!AQ102="",DataGrowthRates!AR102=""),"",DataGrowthRates!AR102-DataGrowthRates!AQ102)</f>
        <v>0</v>
      </c>
      <c r="AS102" s="136">
        <f>IF(OR(DataGrowthRates!AR102="",DataGrowthRates!AS102=""),"",DataGrowthRates!AS102-DataGrowthRates!AR102)</f>
        <v>0</v>
      </c>
      <c r="AT102" s="136">
        <f>IF(OR(DataGrowthRates!AS102="",DataGrowthRates!AT102=""),"",DataGrowthRates!AT102-DataGrowthRates!AS102)</f>
        <v>0</v>
      </c>
      <c r="AU102" s="136">
        <f>IF(OR(DataGrowthRates!AT102="",DataGrowthRates!AU102=""),"",DataGrowthRates!AU102-DataGrowthRates!AT102)</f>
        <v>0</v>
      </c>
      <c r="AV102" s="136">
        <f>IF(OR(DataGrowthRates!AU102="",DataGrowthRates!AV102=""),"",DataGrowthRates!AV102-DataGrowthRates!AU102)</f>
        <v>0</v>
      </c>
      <c r="AW102" s="136">
        <f>IF(OR(DataGrowthRates!AV102="",DataGrowthRates!AW102=""),"",DataGrowthRates!AW102-DataGrowthRates!AV102)</f>
        <v>0</v>
      </c>
      <c r="AX102" s="136">
        <f>IF(OR(DataGrowthRates!AW102="",DataGrowthRates!AX102=""),"",DataGrowthRates!AX102-DataGrowthRates!AW102)</f>
        <v>0</v>
      </c>
      <c r="AY102" s="136">
        <f>IF(OR(DataGrowthRates!AX102="",DataGrowthRates!AY102=""),"",DataGrowthRates!AY102-DataGrowthRates!AX102)</f>
        <v>0</v>
      </c>
      <c r="AZ102" s="136">
        <f>IF(OR(DataGrowthRates!AY102="",DataGrowthRates!AZ102=""),"",DataGrowthRates!AZ102-DataGrowthRates!AY102)</f>
        <v>0</v>
      </c>
      <c r="BA102" s="136">
        <f>IF(OR(DataGrowthRates!AZ102="",DataGrowthRates!BA102=""),"",DataGrowthRates!BA102-DataGrowthRates!AZ102)</f>
        <v>0</v>
      </c>
      <c r="BB102" s="136">
        <f>IF(OR(DataGrowthRates!BA102="",DataGrowthRates!BB102=""),"",DataGrowthRates!BB102-DataGrowthRates!BA102)</f>
        <v>0</v>
      </c>
      <c r="BC102" s="136">
        <f>IF(OR(DataGrowthRates!BB102="",DataGrowthRates!BC102=""),"",DataGrowthRates!BC102-DataGrowthRates!BB102)</f>
        <v>0</v>
      </c>
      <c r="BD102" s="136">
        <f>IF(OR(DataGrowthRates!BC102="",DataGrowthRates!BD102=""),"",DataGrowthRates!BD102-DataGrowthRates!BC102)</f>
        <v>0</v>
      </c>
      <c r="BE102" s="136">
        <f>IF(OR(DataGrowthRates!BD102="",DataGrowthRates!BE102=""),"",DataGrowthRates!BE102-DataGrowthRates!BD102)</f>
        <v>0</v>
      </c>
      <c r="BF102" s="136">
        <f>IF(OR(DataGrowthRates!BE102="",DataGrowthRates!BF102=""),"",DataGrowthRates!BF102-DataGrowthRates!BE102)</f>
        <v>0</v>
      </c>
      <c r="BG102" s="136">
        <f>IF(OR(DataGrowthRates!BF102="",DataGrowthRates!BG102=""),"",DataGrowthRates!BG102-DataGrowthRates!BF102)</f>
        <v>0</v>
      </c>
      <c r="BH102" s="136">
        <f>IF(OR(DataGrowthRates!BG102="",DataGrowthRates!BH102=""),"",DataGrowthRates!BH102-DataGrowthRates!BG102)</f>
        <v>0</v>
      </c>
      <c r="BI102" s="136">
        <f>IF(OR(DataGrowthRates!BH102="",DataGrowthRates!BI102=""),"",DataGrowthRates!BI102-DataGrowthRates!BH102)</f>
        <v>0</v>
      </c>
      <c r="BJ102" s="136">
        <f>IF(OR(DataGrowthRates!BI102="",DataGrowthRates!BJ102=""),"",DataGrowthRates!BJ102-DataGrowthRates!BI102)</f>
        <v>0</v>
      </c>
      <c r="BK102" s="136">
        <f>IF(OR(DataGrowthRates!BJ102="",DataGrowthRates!BK102=""),"",DataGrowthRates!BK102-DataGrowthRates!BJ102)</f>
        <v>0</v>
      </c>
      <c r="BL102" s="136">
        <f>IF(OR(DataGrowthRates!BK102="",DataGrowthRates!BL102=""),"",DataGrowthRates!BL102-DataGrowthRates!BK102)</f>
        <v>0</v>
      </c>
      <c r="BM102" s="136">
        <f>IF(OR(DataGrowthRates!BL102="",DataGrowthRates!BM102=""),"",DataGrowthRates!BM102-DataGrowthRates!BL102)</f>
        <v>0</v>
      </c>
      <c r="BN102" s="136">
        <f>IF(OR(DataGrowthRates!BM102="",DataGrowthRates!BN102=""),"",DataGrowthRates!BN102-DataGrowthRates!BM102)</f>
        <v>-5.3710746316548708E-5</v>
      </c>
      <c r="BO102" s="136">
        <f>IF(OR(DataGrowthRates!BN102="",DataGrowthRates!BO102=""),"",DataGrowthRates!BO102-DataGrowthRates!BN102)</f>
        <v>0</v>
      </c>
      <c r="BP102" s="136">
        <f>IF(OR(DataGrowthRates!BO102="",DataGrowthRates!BP102=""),"",DataGrowthRates!BP102-DataGrowthRates!BO102)</f>
        <v>0</v>
      </c>
      <c r="BQ102" s="136">
        <f>IF(OR(DataGrowthRates!BP102="",DataGrowthRates!BQ102=""),"",DataGrowthRates!BQ102-DataGrowthRates!BP102)</f>
        <v>0</v>
      </c>
      <c r="BR102" s="136">
        <f>IF(OR(DataGrowthRates!BQ102="",DataGrowthRates!BR102=""),"",DataGrowthRates!BR102-DataGrowthRates!BQ102)</f>
        <v>0</v>
      </c>
      <c r="BS102" s="136">
        <f>IF(OR(DataGrowthRates!BR102="",DataGrowthRates!BS102=""),"",DataGrowthRates!BS102-DataGrowthRates!BR102)</f>
        <v>0</v>
      </c>
      <c r="BT102" s="136">
        <f>IF(OR(DataGrowthRates!BS102="",DataGrowthRates!BT102=""),"",DataGrowthRates!BT102-DataGrowthRates!BS102)</f>
        <v>0</v>
      </c>
      <c r="BU102" s="136">
        <f>IF(OR(DataGrowthRates!BT102="",DataGrowthRates!BU102=""),"",DataGrowthRates!BU102-DataGrowthRates!BT102)</f>
        <v>0</v>
      </c>
      <c r="BV102" s="136">
        <f>IF(OR(DataGrowthRates!BU102="",DataGrowthRates!BV102=""),"",DataGrowthRates!BV102-DataGrowthRates!BU102)</f>
        <v>0</v>
      </c>
      <c r="BW102" s="136">
        <f>IF(OR(DataGrowthRates!BV102="",DataGrowthRates!BW102=""),"",DataGrowthRates!BW102-DataGrowthRates!BV102)</f>
        <v>0</v>
      </c>
      <c r="BX102" s="136">
        <f>IF(OR(DataGrowthRates!BW102="",DataGrowthRates!BX102=""),"",DataGrowthRates!BX102-DataGrowthRates!BW102)</f>
        <v>0</v>
      </c>
      <c r="BY102" s="136">
        <f>IF(OR(DataGrowthRates!BX102="",DataGrowthRates!BY102=""),"",DataGrowthRates!BY102-DataGrowthRates!BX102)</f>
        <v>0</v>
      </c>
      <c r="BZ102" s="136">
        <f>IF(OR(DataGrowthRates!BY102="",DataGrowthRates!BZ102=""),"",DataGrowthRates!BZ102-DataGrowthRates!BY102)</f>
        <v>0</v>
      </c>
      <c r="CA102" s="136">
        <f>IF(OR(DataGrowthRates!BZ102="",DataGrowthRates!CA102=""),"",DataGrowthRates!CA102-DataGrowthRates!BZ102)</f>
        <v>0</v>
      </c>
      <c r="CB102" s="136">
        <f>IF(OR(DataGrowthRates!CA102="",DataGrowthRates!CB102=""),"",DataGrowthRates!CB102-DataGrowthRates!CA102)</f>
        <v>0</v>
      </c>
      <c r="CC102" s="136">
        <f>IF(OR(DataGrowthRates!CB102="",DataGrowthRates!CC102=""),"",DataGrowthRates!CC102-DataGrowthRates!CB102)</f>
        <v>0</v>
      </c>
      <c r="CD102" s="136">
        <f>IF(OR(DataGrowthRates!CC102="",DataGrowthRates!CD102=""),"",DataGrowthRates!CD102-DataGrowthRates!CC102)</f>
        <v>0</v>
      </c>
      <c r="CE102" s="136">
        <f>IF(OR(DataGrowthRates!CD102="",DataGrowthRates!CE102=""),"",DataGrowthRates!CE102-DataGrowthRates!CD102)</f>
        <v>0</v>
      </c>
      <c r="CF102" s="136">
        <f>IF(OR(DataGrowthRates!CE102="",DataGrowthRates!CF102=""),"",DataGrowthRates!CF102-DataGrowthRates!CE102)</f>
        <v>0</v>
      </c>
      <c r="CG102" s="136">
        <f>IF(OR(DataGrowthRates!CF102="",DataGrowthRates!CG102=""),"",DataGrowthRates!CG102-DataGrowthRates!CF102)</f>
        <v>0</v>
      </c>
      <c r="CH102" s="136" t="str">
        <f>IF(OR(DataGrowthRates!CG102="",DataGrowthRates!CH102=""),"",DataGrowthRates!CH102-DataGrowthRates!CG102)</f>
        <v/>
      </c>
    </row>
    <row r="103" spans="1:86" x14ac:dyDescent="0.3">
      <c r="A103" s="64" t="s">
        <v>15</v>
      </c>
      <c r="B103" s="6"/>
      <c r="C103" s="83"/>
      <c r="D103" s="137" t="str">
        <f>IF(DataGrowthRates!C103="","",DataGrowthRates!D103-DataGrowthRates!C103)</f>
        <v/>
      </c>
      <c r="E103" s="137" t="str">
        <f>IF(DataGrowthRates!D103="","",DataGrowthRates!E103-DataGrowthRates!D103)</f>
        <v/>
      </c>
      <c r="F103" s="137" t="str">
        <f>IF(DataGrowthRates!E103="","",DataGrowthRates!F103-DataGrowthRates!E103)</f>
        <v/>
      </c>
      <c r="G103" s="137">
        <f>IF(DataGrowthRates!F103="","",DataGrowthRates!G103-DataGrowthRates!F103)</f>
        <v>-0.85636852225316162</v>
      </c>
      <c r="H103" s="137">
        <f>IF(DataGrowthRates!G103="","",DataGrowthRates!H103-DataGrowthRates!G103)</f>
        <v>1.0438459454445717</v>
      </c>
      <c r="I103" s="137">
        <f>IF(DataGrowthRates!H103="","",DataGrowthRates!I103-DataGrowthRates!H103)</f>
        <v>1.6988909738335778E-5</v>
      </c>
      <c r="J103" s="137">
        <f>IF(DataGrowthRates!I103="","",DataGrowthRates!J103-DataGrowthRates!I103)</f>
        <v>0</v>
      </c>
      <c r="K103" s="137">
        <f>IF(DataGrowthRates!J103="","",DataGrowthRates!K103-DataGrowthRates!J103)</f>
        <v>-0.73187544516984815</v>
      </c>
      <c r="L103" s="137">
        <f>IF(DataGrowthRates!K103="","",DataGrowthRates!L103-DataGrowthRates!K103)</f>
        <v>-0.38477899080387201</v>
      </c>
      <c r="M103" s="137">
        <f>IF(DataGrowthRates!L103="","",DataGrowthRates!M103-DataGrowthRates!L103)</f>
        <v>0</v>
      </c>
      <c r="N103" s="137">
        <f>IF(DataGrowthRates!M103="","",DataGrowthRates!N103-DataGrowthRates!M103)</f>
        <v>0</v>
      </c>
      <c r="O103" s="137">
        <f>IF(DataGrowthRates!N103="","",DataGrowthRates!O103-DataGrowthRates!N103)</f>
        <v>0</v>
      </c>
      <c r="P103" s="137">
        <f>IF(DataGrowthRates!O103="","",DataGrowthRates!P103-DataGrowthRates!O103)</f>
        <v>0.1704487047031627</v>
      </c>
      <c r="Q103" s="137">
        <f>IF(DataGrowthRates!P103="","",DataGrowthRates!Q103-DataGrowthRates!P103)</f>
        <v>0</v>
      </c>
      <c r="R103" s="137">
        <f>IF(DataGrowthRates!Q103="","",DataGrowthRates!R103-DataGrowthRates!Q103)</f>
        <v>0</v>
      </c>
      <c r="S103" s="137">
        <f>IF(DataGrowthRates!R103="","",DataGrowthRates!S103-DataGrowthRates!R103)</f>
        <v>0</v>
      </c>
      <c r="T103" s="137">
        <f>IF(DataGrowthRates!S103="","",DataGrowthRates!T103-DataGrowthRates!S103)</f>
        <v>-0.13944335621028892</v>
      </c>
      <c r="U103" s="137">
        <f>IF(DataGrowthRates!T103="","",DataGrowthRates!U103-DataGrowthRates!T103)</f>
        <v>0</v>
      </c>
      <c r="V103" s="137">
        <f>IF(DataGrowthRates!U103="","",DataGrowthRates!V103-DataGrowthRates!U103)</f>
        <v>0</v>
      </c>
      <c r="W103" s="137">
        <f>IF(DataGrowthRates!V103="","",DataGrowthRates!W103-DataGrowthRates!V103)</f>
        <v>2.8096857730874392E-2</v>
      </c>
      <c r="X103" s="137">
        <f>IF(DataGrowthRates!W103="","",DataGrowthRates!X103-DataGrowthRates!W103)</f>
        <v>-4.4279177354948684E-2</v>
      </c>
      <c r="Y103" s="137">
        <f>IF(DataGrowthRates!X103="","",DataGrowthRates!Y103-DataGrowthRates!X103)</f>
        <v>0</v>
      </c>
      <c r="Z103" s="137">
        <f>IF(DataGrowthRates!Y103="","",DataGrowthRates!Z103-DataGrowthRates!Y103)</f>
        <v>0</v>
      </c>
      <c r="AA103" s="137">
        <f>IF(DataGrowthRates!Z103="","",DataGrowthRates!AA103-DataGrowthRates!Z103)</f>
        <v>1.2087332704031784E-2</v>
      </c>
      <c r="AB103" s="137">
        <f>IF(DataGrowthRates!AA103="","",DataGrowthRates!AB103-DataGrowthRates!AA103)</f>
        <v>2.9704487870063634E-4</v>
      </c>
      <c r="AC103" s="137">
        <f>IF(DataGrowthRates!AB103="","",DataGrowthRates!AC103-DataGrowthRates!AB103)</f>
        <v>0</v>
      </c>
      <c r="AD103" s="137">
        <f>IF(DataGrowthRates!AC103="","",DataGrowthRates!AD103-DataGrowthRates!AC103)</f>
        <v>0</v>
      </c>
      <c r="AE103" s="137">
        <f>IF(OR(DataGrowthRates!AD103="",DataGrowthRates!AE103=""),"",DataGrowthRates!AE103-DataGrowthRates!AD103)</f>
        <v>5.6598225793239865E-2</v>
      </c>
      <c r="AF103" s="137">
        <f>IF(OR(DataGrowthRates!AE103="",DataGrowthRates!AF103=""),"",DataGrowthRates!AF103-DataGrowthRates!AE103)</f>
        <v>0</v>
      </c>
      <c r="AG103" s="137">
        <f>IF(OR(DataGrowthRates!AF103="",DataGrowthRates!AG103=""),"",DataGrowthRates!AG103-DataGrowthRates!AF103)</f>
        <v>0</v>
      </c>
      <c r="AH103" s="137">
        <f>IF(OR(DataGrowthRates!AG103="",DataGrowthRates!AH103=""),"",DataGrowthRates!AH103-DataGrowthRates!AG103)</f>
        <v>0</v>
      </c>
      <c r="AI103" s="137">
        <f>IF(OR(DataGrowthRates!AH103="",DataGrowthRates!AI103=""),"",DataGrowthRates!AI103-DataGrowthRates!AH103)</f>
        <v>0</v>
      </c>
      <c r="AJ103" s="137">
        <f>IF(OR(DataGrowthRates!AI103="",DataGrowthRates!AJ103=""),"",DataGrowthRates!AJ103-DataGrowthRates!AI103)</f>
        <v>0</v>
      </c>
      <c r="AK103" s="137">
        <f>IF(OR(DataGrowthRates!AJ103="",DataGrowthRates!AK103=""),"",DataGrowthRates!AK103-DataGrowthRates!AJ103)</f>
        <v>0</v>
      </c>
      <c r="AL103" s="137">
        <f>IF(OR(DataGrowthRates!AK103="",DataGrowthRates!AL103=""),"",DataGrowthRates!AL103-DataGrowthRates!AK103)</f>
        <v>0</v>
      </c>
      <c r="AM103" s="137">
        <f>IF(OR(DataGrowthRates!AL103="",DataGrowthRates!AM103=""),"",DataGrowthRates!AM103-DataGrowthRates!AL103)</f>
        <v>-1.0227682600634447E-2</v>
      </c>
      <c r="AN103" s="137">
        <f>IF(OR(DataGrowthRates!AM103="",DataGrowthRates!AN103=""),"",DataGrowthRates!AN103-DataGrowthRates!AM103)</f>
        <v>0</v>
      </c>
      <c r="AO103" s="137">
        <f>IF(OR(DataGrowthRates!AN103="",DataGrowthRates!AO103=""),"",DataGrowthRates!AO103-DataGrowthRates!AN103)</f>
        <v>0</v>
      </c>
      <c r="AP103" s="137">
        <f>IF(OR(DataGrowthRates!AO103="",DataGrowthRates!AP103=""),"",DataGrowthRates!AP103-DataGrowthRates!AO103)</f>
        <v>0</v>
      </c>
      <c r="AQ103" s="137">
        <f>IF(OR(DataGrowthRates!AP103="",DataGrowthRates!AQ103=""),"",DataGrowthRates!AQ103-DataGrowthRates!AP103)</f>
        <v>0</v>
      </c>
      <c r="AR103" s="137">
        <f>IF(OR(DataGrowthRates!AQ103="",DataGrowthRates!AR103=""),"",DataGrowthRates!AR103-DataGrowthRates!AQ103)</f>
        <v>0</v>
      </c>
      <c r="AS103" s="137">
        <f>IF(OR(DataGrowthRates!AR103="",DataGrowthRates!AS103=""),"",DataGrowthRates!AS103-DataGrowthRates!AR103)</f>
        <v>0</v>
      </c>
      <c r="AT103" s="137">
        <f>IF(OR(DataGrowthRates!AS103="",DataGrowthRates!AT103=""),"",DataGrowthRates!AT103-DataGrowthRates!AS103)</f>
        <v>0</v>
      </c>
      <c r="AU103" s="137">
        <f>IF(OR(DataGrowthRates!AT103="",DataGrowthRates!AU103=""),"",DataGrowthRates!AU103-DataGrowthRates!AT103)</f>
        <v>0</v>
      </c>
      <c r="AV103" s="137">
        <f>IF(OR(DataGrowthRates!AU103="",DataGrowthRates!AV103=""),"",DataGrowthRates!AV103-DataGrowthRates!AU103)</f>
        <v>0</v>
      </c>
      <c r="AW103" s="137">
        <f>IF(OR(DataGrowthRates!AV103="",DataGrowthRates!AW103=""),"",DataGrowthRates!AW103-DataGrowthRates!AV103)</f>
        <v>0</v>
      </c>
      <c r="AX103" s="137">
        <f>IF(OR(DataGrowthRates!AW103="",DataGrowthRates!AX103=""),"",DataGrowthRates!AX103-DataGrowthRates!AW103)</f>
        <v>0</v>
      </c>
      <c r="AY103" s="137">
        <f>IF(OR(DataGrowthRates!AX103="",DataGrowthRates!AY103=""),"",DataGrowthRates!AY103-DataGrowthRates!AX103)</f>
        <v>0</v>
      </c>
      <c r="AZ103" s="137">
        <f>IF(OR(DataGrowthRates!AY103="",DataGrowthRates!AZ103=""),"",DataGrowthRates!AZ103-DataGrowthRates!AY103)</f>
        <v>0</v>
      </c>
      <c r="BA103" s="137">
        <f>IF(OR(DataGrowthRates!AZ103="",DataGrowthRates!BA103=""),"",DataGrowthRates!BA103-DataGrowthRates!AZ103)</f>
        <v>0</v>
      </c>
      <c r="BB103" s="137">
        <f>IF(OR(DataGrowthRates!BA103="",DataGrowthRates!BB103=""),"",DataGrowthRates!BB103-DataGrowthRates!BA103)</f>
        <v>0</v>
      </c>
      <c r="BC103" s="137">
        <f>IF(OR(DataGrowthRates!BB103="",DataGrowthRates!BC103=""),"",DataGrowthRates!BC103-DataGrowthRates!BB103)</f>
        <v>0</v>
      </c>
      <c r="BD103" s="137">
        <f>IF(OR(DataGrowthRates!BC103="",DataGrowthRates!BD103=""),"",DataGrowthRates!BD103-DataGrowthRates!BC103)</f>
        <v>0</v>
      </c>
      <c r="BE103" s="137">
        <f>IF(OR(DataGrowthRates!BD103="",DataGrowthRates!BE103=""),"",DataGrowthRates!BE103-DataGrowthRates!BD103)</f>
        <v>0</v>
      </c>
      <c r="BF103" s="137">
        <f>IF(OR(DataGrowthRates!BE103="",DataGrowthRates!BF103=""),"",DataGrowthRates!BF103-DataGrowthRates!BE103)</f>
        <v>0</v>
      </c>
      <c r="BG103" s="137">
        <f>IF(OR(DataGrowthRates!BF103="",DataGrowthRates!BG103=""),"",DataGrowthRates!BG103-DataGrowthRates!BF103)</f>
        <v>0</v>
      </c>
      <c r="BH103" s="137">
        <f>IF(OR(DataGrowthRates!BG103="",DataGrowthRates!BH103=""),"",DataGrowthRates!BH103-DataGrowthRates!BG103)</f>
        <v>0</v>
      </c>
      <c r="BI103" s="137">
        <f>IF(OR(DataGrowthRates!BH103="",DataGrowthRates!BI103=""),"",DataGrowthRates!BI103-DataGrowthRates!BH103)</f>
        <v>0</v>
      </c>
      <c r="BJ103" s="137">
        <f>IF(OR(DataGrowthRates!BI103="",DataGrowthRates!BJ103=""),"",DataGrowthRates!BJ103-DataGrowthRates!BI103)</f>
        <v>0</v>
      </c>
      <c r="BK103" s="137">
        <f>IF(OR(DataGrowthRates!BJ103="",DataGrowthRates!BK103=""),"",DataGrowthRates!BK103-DataGrowthRates!BJ103)</f>
        <v>0</v>
      </c>
      <c r="BL103" s="137">
        <f>IF(OR(DataGrowthRates!BK103="",DataGrowthRates!BL103=""),"",DataGrowthRates!BL103-DataGrowthRates!BK103)</f>
        <v>0</v>
      </c>
      <c r="BM103" s="137">
        <f>IF(OR(DataGrowthRates!BL103="",DataGrowthRates!BM103=""),"",DataGrowthRates!BM103-DataGrowthRates!BL103)</f>
        <v>0</v>
      </c>
      <c r="BN103" s="137">
        <f>IF(OR(DataGrowthRates!BM103="",DataGrowthRates!BN103=""),"",DataGrowthRates!BN103-DataGrowthRates!BM103)</f>
        <v>-4.0269718702801161E-5</v>
      </c>
      <c r="BO103" s="137">
        <f>IF(OR(DataGrowthRates!BN103="",DataGrowthRates!BO103=""),"",DataGrowthRates!BO103-DataGrowthRates!BN103)</f>
        <v>0</v>
      </c>
      <c r="BP103" s="137">
        <f>IF(OR(DataGrowthRates!BO103="",DataGrowthRates!BP103=""),"",DataGrowthRates!BP103-DataGrowthRates!BO103)</f>
        <v>0</v>
      </c>
      <c r="BQ103" s="137">
        <f>IF(OR(DataGrowthRates!BP103="",DataGrowthRates!BQ103=""),"",DataGrowthRates!BQ103-DataGrowthRates!BP103)</f>
        <v>0</v>
      </c>
      <c r="BR103" s="137">
        <f>IF(OR(DataGrowthRates!BQ103="",DataGrowthRates!BR103=""),"",DataGrowthRates!BR103-DataGrowthRates!BQ103)</f>
        <v>0</v>
      </c>
      <c r="BS103" s="137">
        <f>IF(OR(DataGrowthRates!BR103="",DataGrowthRates!BS103=""),"",DataGrowthRates!BS103-DataGrowthRates!BR103)</f>
        <v>0</v>
      </c>
      <c r="BT103" s="137">
        <f>IF(OR(DataGrowthRates!BS103="",DataGrowthRates!BT103=""),"",DataGrowthRates!BT103-DataGrowthRates!BS103)</f>
        <v>0</v>
      </c>
      <c r="BU103" s="137">
        <f>IF(OR(DataGrowthRates!BT103="",DataGrowthRates!BU103=""),"",DataGrowthRates!BU103-DataGrowthRates!BT103)</f>
        <v>0</v>
      </c>
      <c r="BV103" s="137">
        <f>IF(OR(DataGrowthRates!BU103="",DataGrowthRates!BV103=""),"",DataGrowthRates!BV103-DataGrowthRates!BU103)</f>
        <v>0</v>
      </c>
      <c r="BW103" s="137">
        <f>IF(OR(DataGrowthRates!BV103="",DataGrowthRates!BW103=""),"",DataGrowthRates!BW103-DataGrowthRates!BV103)</f>
        <v>0</v>
      </c>
      <c r="BX103" s="137">
        <f>IF(OR(DataGrowthRates!BW103="",DataGrowthRates!BX103=""),"",DataGrowthRates!BX103-DataGrowthRates!BW103)</f>
        <v>0</v>
      </c>
      <c r="BY103" s="137">
        <f>IF(OR(DataGrowthRates!BX103="",DataGrowthRates!BY103=""),"",DataGrowthRates!BY103-DataGrowthRates!BX103)</f>
        <v>0</v>
      </c>
      <c r="BZ103" s="137">
        <f>IF(OR(DataGrowthRates!BY103="",DataGrowthRates!BZ103=""),"",DataGrowthRates!BZ103-DataGrowthRates!BY103)</f>
        <v>0</v>
      </c>
      <c r="CA103" s="137">
        <f>IF(OR(DataGrowthRates!BZ103="",DataGrowthRates!CA103=""),"",DataGrowthRates!CA103-DataGrowthRates!BZ103)</f>
        <v>0</v>
      </c>
      <c r="CB103" s="137">
        <f>IF(OR(DataGrowthRates!CA103="",DataGrowthRates!CB103=""),"",DataGrowthRates!CB103-DataGrowthRates!CA103)</f>
        <v>0</v>
      </c>
      <c r="CC103" s="137">
        <f>IF(OR(DataGrowthRates!CB103="",DataGrowthRates!CC103=""),"",DataGrowthRates!CC103-DataGrowthRates!CB103)</f>
        <v>0</v>
      </c>
      <c r="CD103" s="137">
        <f>IF(OR(DataGrowthRates!CC103="",DataGrowthRates!CD103=""),"",DataGrowthRates!CD103-DataGrowthRates!CC103)</f>
        <v>0</v>
      </c>
      <c r="CE103" s="137">
        <f>IF(OR(DataGrowthRates!CD103="",DataGrowthRates!CE103=""),"",DataGrowthRates!CE103-DataGrowthRates!CD103)</f>
        <v>0</v>
      </c>
      <c r="CF103" s="137">
        <f>IF(OR(DataGrowthRates!CE103="",DataGrowthRates!CF103=""),"",DataGrowthRates!CF103-DataGrowthRates!CE103)</f>
        <v>0</v>
      </c>
      <c r="CG103" s="137">
        <f>IF(OR(DataGrowthRates!CF103="",DataGrowthRates!CG103=""),"",DataGrowthRates!CG103-DataGrowthRates!CF103)</f>
        <v>0</v>
      </c>
      <c r="CH103" s="137" t="str">
        <f>IF(OR(DataGrowthRates!CG103="",DataGrowthRates!CH103=""),"",DataGrowthRates!CH103-DataGrowthRates!CG103)</f>
        <v/>
      </c>
    </row>
    <row r="104" spans="1:86" x14ac:dyDescent="0.3">
      <c r="A104" s="65" t="s">
        <v>16</v>
      </c>
      <c r="B104"/>
      <c r="C104" s="84"/>
      <c r="D104" s="135" t="str">
        <f>IF(DataGrowthRates!C104="","",DataGrowthRates!D104-DataGrowthRates!C104)</f>
        <v/>
      </c>
      <c r="E104" s="135" t="str">
        <f>IF(DataGrowthRates!D104="","",DataGrowthRates!E104-DataGrowthRates!D104)</f>
        <v/>
      </c>
      <c r="F104" s="135" t="str">
        <f>IF(DataGrowthRates!E104="","",DataGrowthRates!F104-DataGrowthRates!E104)</f>
        <v/>
      </c>
      <c r="G104" s="135" t="str">
        <f>IF(DataGrowthRates!F104="","",DataGrowthRates!G104-DataGrowthRates!F104)</f>
        <v/>
      </c>
      <c r="H104" s="135">
        <f>IF(DataGrowthRates!G104="","",DataGrowthRates!H104-DataGrowthRates!G104)</f>
        <v>-9.8094620216758965E-2</v>
      </c>
      <c r="I104" s="135">
        <f>IF(DataGrowthRates!H104="","",DataGrowthRates!I104-DataGrowthRates!H104)</f>
        <v>0.38360806514373236</v>
      </c>
      <c r="J104" s="135">
        <f>IF(DataGrowthRates!I104="","",DataGrowthRates!J104-DataGrowthRates!I104)</f>
        <v>0.36450086446193053</v>
      </c>
      <c r="K104" s="135">
        <f>IF(DataGrowthRates!J104="","",DataGrowthRates!K104-DataGrowthRates!J104)</f>
        <v>-0.23410319064196594</v>
      </c>
      <c r="L104" s="135">
        <f>IF(DataGrowthRates!K104="","",DataGrowthRates!L104-DataGrowthRates!K104)</f>
        <v>-0.19761556232483235</v>
      </c>
      <c r="M104" s="135">
        <f>IF(DataGrowthRates!L104="","",DataGrowthRates!M104-DataGrowthRates!L104)</f>
        <v>0</v>
      </c>
      <c r="N104" s="135">
        <f>IF(DataGrowthRates!M104="","",DataGrowthRates!N104-DataGrowthRates!M104)</f>
        <v>0</v>
      </c>
      <c r="O104" s="135">
        <f>IF(DataGrowthRates!N104="","",DataGrowthRates!O104-DataGrowthRates!N104)</f>
        <v>0</v>
      </c>
      <c r="P104" s="135">
        <f>IF(DataGrowthRates!O104="","",DataGrowthRates!P104-DataGrowthRates!O104)</f>
        <v>0.35062791079950095</v>
      </c>
      <c r="Q104" s="135">
        <f>IF(DataGrowthRates!P104="","",DataGrowthRates!Q104-DataGrowthRates!P104)</f>
        <v>0</v>
      </c>
      <c r="R104" s="135">
        <f>IF(DataGrowthRates!Q104="","",DataGrowthRates!R104-DataGrowthRates!Q104)</f>
        <v>0</v>
      </c>
      <c r="S104" s="135">
        <f>IF(DataGrowthRates!R104="","",DataGrowthRates!S104-DataGrowthRates!R104)</f>
        <v>0</v>
      </c>
      <c r="T104" s="135">
        <f>IF(DataGrowthRates!S104="","",DataGrowthRates!T104-DataGrowthRates!S104)</f>
        <v>5.4291290221362143E-2</v>
      </c>
      <c r="U104" s="135">
        <f>IF(DataGrowthRates!T104="","",DataGrowthRates!U104-DataGrowthRates!T104)</f>
        <v>0</v>
      </c>
      <c r="V104" s="135">
        <f>IF(DataGrowthRates!U104="","",DataGrowthRates!V104-DataGrowthRates!U104)</f>
        <v>0</v>
      </c>
      <c r="W104" s="135">
        <f>IF(DataGrowthRates!V104="","",DataGrowthRates!W104-DataGrowthRates!V104)</f>
        <v>-2.0720841257150902E-2</v>
      </c>
      <c r="X104" s="135">
        <f>IF(DataGrowthRates!W104="","",DataGrowthRates!X104-DataGrowthRates!W104)</f>
        <v>-4.125406147132793E-2</v>
      </c>
      <c r="Y104" s="135">
        <f>IF(DataGrowthRates!X104="","",DataGrowthRates!Y104-DataGrowthRates!X104)</f>
        <v>0</v>
      </c>
      <c r="Z104" s="135">
        <f>IF(DataGrowthRates!Y104="","",DataGrowthRates!Z104-DataGrowthRates!Y104)</f>
        <v>0</v>
      </c>
      <c r="AA104" s="135">
        <f>IF(DataGrowthRates!Z104="","",DataGrowthRates!AA104-DataGrowthRates!Z104)</f>
        <v>1.910765977127582E-2</v>
      </c>
      <c r="AB104" s="135">
        <f>IF(DataGrowthRates!AA104="","",DataGrowthRates!AB104-DataGrowthRates!AA104)</f>
        <v>-6.7613703751586041E-2</v>
      </c>
      <c r="AC104" s="135">
        <f>IF(DataGrowthRates!AB104="","",DataGrowthRates!AC104-DataGrowthRates!AB104)</f>
        <v>0</v>
      </c>
      <c r="AD104" s="135">
        <f>IF(DataGrowthRates!AC104="","",DataGrowthRates!AD104-DataGrowthRates!AC104)</f>
        <v>0</v>
      </c>
      <c r="AE104" s="135">
        <f>IF(OR(DataGrowthRates!AD104="",DataGrowthRates!AE104=""),"",DataGrowthRates!AE104-DataGrowthRates!AD104)</f>
        <v>-1.1473453960752447</v>
      </c>
      <c r="AF104" s="135">
        <f>IF(OR(DataGrowthRates!AE104="",DataGrowthRates!AF104=""),"",DataGrowthRates!AF104-DataGrowthRates!AE104)</f>
        <v>0</v>
      </c>
      <c r="AG104" s="135">
        <f>IF(OR(DataGrowthRates!AF104="",DataGrowthRates!AG104=""),"",DataGrowthRates!AG104-DataGrowthRates!AF104)</f>
        <v>0</v>
      </c>
      <c r="AH104" s="135">
        <f>IF(OR(DataGrowthRates!AG104="",DataGrowthRates!AH104=""),"",DataGrowthRates!AH104-DataGrowthRates!AG104)</f>
        <v>0</v>
      </c>
      <c r="AI104" s="135">
        <f>IF(OR(DataGrowthRates!AH104="",DataGrowthRates!AI104=""),"",DataGrowthRates!AI104-DataGrowthRates!AH104)</f>
        <v>0</v>
      </c>
      <c r="AJ104" s="135">
        <f>IF(OR(DataGrowthRates!AI104="",DataGrowthRates!AJ104=""),"",DataGrowthRates!AJ104-DataGrowthRates!AI104)</f>
        <v>0</v>
      </c>
      <c r="AK104" s="135">
        <f>IF(OR(DataGrowthRates!AJ104="",DataGrowthRates!AK104=""),"",DataGrowthRates!AK104-DataGrowthRates!AJ104)</f>
        <v>0</v>
      </c>
      <c r="AL104" s="135">
        <f>IF(OR(DataGrowthRates!AK104="",DataGrowthRates!AL104=""),"",DataGrowthRates!AL104-DataGrowthRates!AK104)</f>
        <v>0</v>
      </c>
      <c r="AM104" s="135">
        <f>IF(OR(DataGrowthRates!AL104="",DataGrowthRates!AM104=""),"",DataGrowthRates!AM104-DataGrowthRates!AL104)</f>
        <v>-2.3919867317379051E-3</v>
      </c>
      <c r="AN104" s="135">
        <f>IF(OR(DataGrowthRates!AM104="",DataGrowthRates!AN104=""),"",DataGrowthRates!AN104-DataGrowthRates!AM104)</f>
        <v>0</v>
      </c>
      <c r="AO104" s="135">
        <f>IF(OR(DataGrowthRates!AN104="",DataGrowthRates!AO104=""),"",DataGrowthRates!AO104-DataGrowthRates!AN104)</f>
        <v>0</v>
      </c>
      <c r="AP104" s="135">
        <f>IF(OR(DataGrowthRates!AO104="",DataGrowthRates!AP104=""),"",DataGrowthRates!AP104-DataGrowthRates!AO104)</f>
        <v>0</v>
      </c>
      <c r="AQ104" s="135">
        <f>IF(OR(DataGrowthRates!AP104="",DataGrowthRates!AQ104=""),"",DataGrowthRates!AQ104-DataGrowthRates!AP104)</f>
        <v>0</v>
      </c>
      <c r="AR104" s="135">
        <f>IF(OR(DataGrowthRates!AQ104="",DataGrowthRates!AR104=""),"",DataGrowthRates!AR104-DataGrowthRates!AQ104)</f>
        <v>0</v>
      </c>
      <c r="AS104" s="135">
        <f>IF(OR(DataGrowthRates!AR104="",DataGrowthRates!AS104=""),"",DataGrowthRates!AS104-DataGrowthRates!AR104)</f>
        <v>0</v>
      </c>
      <c r="AT104" s="135">
        <f>IF(OR(DataGrowthRates!AS104="",DataGrowthRates!AT104=""),"",DataGrowthRates!AT104-DataGrowthRates!AS104)</f>
        <v>0</v>
      </c>
      <c r="AU104" s="135">
        <f>IF(OR(DataGrowthRates!AT104="",DataGrowthRates!AU104=""),"",DataGrowthRates!AU104-DataGrowthRates!AT104)</f>
        <v>0</v>
      </c>
      <c r="AV104" s="135">
        <f>IF(OR(DataGrowthRates!AU104="",DataGrowthRates!AV104=""),"",DataGrowthRates!AV104-DataGrowthRates!AU104)</f>
        <v>0</v>
      </c>
      <c r="AW104" s="135">
        <f>IF(OR(DataGrowthRates!AV104="",DataGrowthRates!AW104=""),"",DataGrowthRates!AW104-DataGrowthRates!AV104)</f>
        <v>0</v>
      </c>
      <c r="AX104" s="135">
        <f>IF(OR(DataGrowthRates!AW104="",DataGrowthRates!AX104=""),"",DataGrowthRates!AX104-DataGrowthRates!AW104)</f>
        <v>0</v>
      </c>
      <c r="AY104" s="135">
        <f>IF(OR(DataGrowthRates!AX104="",DataGrowthRates!AY104=""),"",DataGrowthRates!AY104-DataGrowthRates!AX104)</f>
        <v>0</v>
      </c>
      <c r="AZ104" s="135">
        <f>IF(OR(DataGrowthRates!AY104="",DataGrowthRates!AZ104=""),"",DataGrowthRates!AZ104-DataGrowthRates!AY104)</f>
        <v>0</v>
      </c>
      <c r="BA104" s="135">
        <f>IF(OR(DataGrowthRates!AZ104="",DataGrowthRates!BA104=""),"",DataGrowthRates!BA104-DataGrowthRates!AZ104)</f>
        <v>0</v>
      </c>
      <c r="BB104" s="135">
        <f>IF(OR(DataGrowthRates!BA104="",DataGrowthRates!BB104=""),"",DataGrowthRates!BB104-DataGrowthRates!BA104)</f>
        <v>0</v>
      </c>
      <c r="BC104" s="135">
        <f>IF(OR(DataGrowthRates!BB104="",DataGrowthRates!BC104=""),"",DataGrowthRates!BC104-DataGrowthRates!BB104)</f>
        <v>0</v>
      </c>
      <c r="BD104" s="135">
        <f>IF(OR(DataGrowthRates!BC104="",DataGrowthRates!BD104=""),"",DataGrowthRates!BD104-DataGrowthRates!BC104)</f>
        <v>0</v>
      </c>
      <c r="BE104" s="135">
        <f>IF(OR(DataGrowthRates!BD104="",DataGrowthRates!BE104=""),"",DataGrowthRates!BE104-DataGrowthRates!BD104)</f>
        <v>0</v>
      </c>
      <c r="BF104" s="135">
        <f>IF(OR(DataGrowthRates!BE104="",DataGrowthRates!BF104=""),"",DataGrowthRates!BF104-DataGrowthRates!BE104)</f>
        <v>0</v>
      </c>
      <c r="BG104" s="135">
        <f>IF(OR(DataGrowthRates!BF104="",DataGrowthRates!BG104=""),"",DataGrowthRates!BG104-DataGrowthRates!BF104)</f>
        <v>0</v>
      </c>
      <c r="BH104" s="135">
        <f>IF(OR(DataGrowthRates!BG104="",DataGrowthRates!BH104=""),"",DataGrowthRates!BH104-DataGrowthRates!BG104)</f>
        <v>0</v>
      </c>
      <c r="BI104" s="135">
        <f>IF(OR(DataGrowthRates!BH104="",DataGrowthRates!BI104=""),"",DataGrowthRates!BI104-DataGrowthRates!BH104)</f>
        <v>0</v>
      </c>
      <c r="BJ104" s="135">
        <f>IF(OR(DataGrowthRates!BI104="",DataGrowthRates!BJ104=""),"",DataGrowthRates!BJ104-DataGrowthRates!BI104)</f>
        <v>0</v>
      </c>
      <c r="BK104" s="135">
        <f>IF(OR(DataGrowthRates!BJ104="",DataGrowthRates!BK104=""),"",DataGrowthRates!BK104-DataGrowthRates!BJ104)</f>
        <v>0</v>
      </c>
      <c r="BL104" s="135">
        <f>IF(OR(DataGrowthRates!BK104="",DataGrowthRates!BL104=""),"",DataGrowthRates!BL104-DataGrowthRates!BK104)</f>
        <v>0</v>
      </c>
      <c r="BM104" s="135">
        <f>IF(OR(DataGrowthRates!BL104="",DataGrowthRates!BM104=""),"",DataGrowthRates!BM104-DataGrowthRates!BL104)</f>
        <v>0</v>
      </c>
      <c r="BN104" s="135">
        <f>IF(OR(DataGrowthRates!BM104="",DataGrowthRates!BN104=""),"",DataGrowthRates!BN104-DataGrowthRates!BM104)</f>
        <v>2.2698076331817418E-5</v>
      </c>
      <c r="BO104" s="135">
        <f>IF(OR(DataGrowthRates!BN104="",DataGrowthRates!BO104=""),"",DataGrowthRates!BO104-DataGrowthRates!BN104)</f>
        <v>0</v>
      </c>
      <c r="BP104" s="135">
        <f>IF(OR(DataGrowthRates!BO104="",DataGrowthRates!BP104=""),"",DataGrowthRates!BP104-DataGrowthRates!BO104)</f>
        <v>0</v>
      </c>
      <c r="BQ104" s="135">
        <f>IF(OR(DataGrowthRates!BP104="",DataGrowthRates!BQ104=""),"",DataGrowthRates!BQ104-DataGrowthRates!BP104)</f>
        <v>0</v>
      </c>
      <c r="BR104" s="135">
        <f>IF(OR(DataGrowthRates!BQ104="",DataGrowthRates!BR104=""),"",DataGrowthRates!BR104-DataGrowthRates!BQ104)</f>
        <v>0</v>
      </c>
      <c r="BS104" s="135">
        <f>IF(OR(DataGrowthRates!BR104="",DataGrowthRates!BS104=""),"",DataGrowthRates!BS104-DataGrowthRates!BR104)</f>
        <v>0</v>
      </c>
      <c r="BT104" s="135">
        <f>IF(OR(DataGrowthRates!BS104="",DataGrowthRates!BT104=""),"",DataGrowthRates!BT104-DataGrowthRates!BS104)</f>
        <v>0</v>
      </c>
      <c r="BU104" s="135">
        <f>IF(OR(DataGrowthRates!BT104="",DataGrowthRates!BU104=""),"",DataGrowthRates!BU104-DataGrowthRates!BT104)</f>
        <v>0</v>
      </c>
      <c r="BV104" s="135">
        <f>IF(OR(DataGrowthRates!BU104="",DataGrowthRates!BV104=""),"",DataGrowthRates!BV104-DataGrowthRates!BU104)</f>
        <v>0</v>
      </c>
      <c r="BW104" s="135">
        <f>IF(OR(DataGrowthRates!BV104="",DataGrowthRates!BW104=""),"",DataGrowthRates!BW104-DataGrowthRates!BV104)</f>
        <v>0</v>
      </c>
      <c r="BX104" s="135">
        <f>IF(OR(DataGrowthRates!BW104="",DataGrowthRates!BX104=""),"",DataGrowthRates!BX104-DataGrowthRates!BW104)</f>
        <v>0</v>
      </c>
      <c r="BY104" s="135">
        <f>IF(OR(DataGrowthRates!BX104="",DataGrowthRates!BY104=""),"",DataGrowthRates!BY104-DataGrowthRates!BX104)</f>
        <v>0</v>
      </c>
      <c r="BZ104" s="135">
        <f>IF(OR(DataGrowthRates!BY104="",DataGrowthRates!BZ104=""),"",DataGrowthRates!BZ104-DataGrowthRates!BY104)</f>
        <v>0</v>
      </c>
      <c r="CA104" s="135">
        <f>IF(OR(DataGrowthRates!BZ104="",DataGrowthRates!CA104=""),"",DataGrowthRates!CA104-DataGrowthRates!BZ104)</f>
        <v>0</v>
      </c>
      <c r="CB104" s="135">
        <f>IF(OR(DataGrowthRates!CA104="",DataGrowthRates!CB104=""),"",DataGrowthRates!CB104-DataGrowthRates!CA104)</f>
        <v>0</v>
      </c>
      <c r="CC104" s="135">
        <f>IF(OR(DataGrowthRates!CB104="",DataGrowthRates!CC104=""),"",DataGrowthRates!CC104-DataGrowthRates!CB104)</f>
        <v>0</v>
      </c>
      <c r="CD104" s="135">
        <f>IF(OR(DataGrowthRates!CC104="",DataGrowthRates!CD104=""),"",DataGrowthRates!CD104-DataGrowthRates!CC104)</f>
        <v>0</v>
      </c>
      <c r="CE104" s="135">
        <f>IF(OR(DataGrowthRates!CD104="",DataGrowthRates!CE104=""),"",DataGrowthRates!CE104-DataGrowthRates!CD104)</f>
        <v>0</v>
      </c>
      <c r="CF104" s="135">
        <f>IF(OR(DataGrowthRates!CE104="",DataGrowthRates!CF104=""),"",DataGrowthRates!CF104-DataGrowthRates!CE104)</f>
        <v>0</v>
      </c>
      <c r="CG104" s="135">
        <f>IF(OR(DataGrowthRates!CF104="",DataGrowthRates!CG104=""),"",DataGrowthRates!CG104-DataGrowthRates!CF104)</f>
        <v>0</v>
      </c>
      <c r="CH104" s="135" t="str">
        <f>IF(OR(DataGrowthRates!CG104="",DataGrowthRates!CH104=""),"",DataGrowthRates!CH104-DataGrowthRates!CG104)</f>
        <v/>
      </c>
    </row>
    <row r="105" spans="1:86" x14ac:dyDescent="0.3">
      <c r="A105" s="4" t="s">
        <v>17</v>
      </c>
      <c r="B105"/>
      <c r="C105" s="84"/>
      <c r="D105" s="136" t="str">
        <f>IF(DataGrowthRates!C105="","",DataGrowthRates!D105-DataGrowthRates!C105)</f>
        <v/>
      </c>
      <c r="E105" s="136" t="str">
        <f>IF(DataGrowthRates!D105="","",DataGrowthRates!E105-DataGrowthRates!D105)</f>
        <v/>
      </c>
      <c r="F105" s="136" t="str">
        <f>IF(DataGrowthRates!E105="","",DataGrowthRates!F105-DataGrowthRates!E105)</f>
        <v/>
      </c>
      <c r="G105" s="136" t="str">
        <f>IF(DataGrowthRates!F105="","",DataGrowthRates!G105-DataGrowthRates!F105)</f>
        <v/>
      </c>
      <c r="H105" s="136" t="str">
        <f>IF(DataGrowthRates!G105="","",DataGrowthRates!H105-DataGrowthRates!G105)</f>
        <v/>
      </c>
      <c r="I105" s="136">
        <f>IF(DataGrowthRates!H105="","",DataGrowthRates!I105-DataGrowthRates!H105)</f>
        <v>0.15232594035824709</v>
      </c>
      <c r="J105" s="136">
        <f>IF(DataGrowthRates!I105="","",DataGrowthRates!J105-DataGrowthRates!I105)</f>
        <v>-5.2787663645037508E-3</v>
      </c>
      <c r="K105" s="136">
        <f>IF(DataGrowthRates!J105="","",DataGrowthRates!K105-DataGrowthRates!J105)</f>
        <v>-0.33052527490664851</v>
      </c>
      <c r="L105" s="136">
        <f>IF(DataGrowthRates!K105="","",DataGrowthRates!L105-DataGrowthRates!K105)</f>
        <v>-0.38790788268354515</v>
      </c>
      <c r="M105" s="136">
        <f>IF(DataGrowthRates!L105="","",DataGrowthRates!M105-DataGrowthRates!L105)</f>
        <v>0</v>
      </c>
      <c r="N105" s="136">
        <f>IF(DataGrowthRates!M105="","",DataGrowthRates!N105-DataGrowthRates!M105)</f>
        <v>0</v>
      </c>
      <c r="O105" s="136">
        <f>IF(DataGrowthRates!N105="","",DataGrowthRates!O105-DataGrowthRates!N105)</f>
        <v>0</v>
      </c>
      <c r="P105" s="136">
        <f>IF(DataGrowthRates!O105="","",DataGrowthRates!P105-DataGrowthRates!O105)</f>
        <v>-6.7514240835578221E-2</v>
      </c>
      <c r="Q105" s="136">
        <f>IF(DataGrowthRates!P105="","",DataGrowthRates!Q105-DataGrowthRates!P105)</f>
        <v>0</v>
      </c>
      <c r="R105" s="136">
        <f>IF(DataGrowthRates!Q105="","",DataGrowthRates!R105-DataGrowthRates!Q105)</f>
        <v>0</v>
      </c>
      <c r="S105" s="136">
        <f>IF(DataGrowthRates!R105="","",DataGrowthRates!S105-DataGrowthRates!R105)</f>
        <v>0</v>
      </c>
      <c r="T105" s="136">
        <f>IF(DataGrowthRates!S105="","",DataGrowthRates!T105-DataGrowthRates!S105)</f>
        <v>0.20596897844473805</v>
      </c>
      <c r="U105" s="136">
        <f>IF(DataGrowthRates!T105="","",DataGrowthRates!U105-DataGrowthRates!T105)</f>
        <v>0</v>
      </c>
      <c r="V105" s="136">
        <f>IF(DataGrowthRates!U105="","",DataGrowthRates!V105-DataGrowthRates!U105)</f>
        <v>0</v>
      </c>
      <c r="W105" s="136">
        <f>IF(DataGrowthRates!V105="","",DataGrowthRates!W105-DataGrowthRates!V105)</f>
        <v>-2.2088170372902116E-2</v>
      </c>
      <c r="X105" s="136">
        <f>IF(DataGrowthRates!W105="","",DataGrowthRates!X105-DataGrowthRates!W105)</f>
        <v>4.1713914447264244E-2</v>
      </c>
      <c r="Y105" s="136">
        <f>IF(DataGrowthRates!X105="","",DataGrowthRates!Y105-DataGrowthRates!X105)</f>
        <v>0</v>
      </c>
      <c r="Z105" s="136">
        <f>IF(DataGrowthRates!Y105="","",DataGrowthRates!Z105-DataGrowthRates!Y105)</f>
        <v>0</v>
      </c>
      <c r="AA105" s="136">
        <f>IF(DataGrowthRates!Z105="","",DataGrowthRates!AA105-DataGrowthRates!Z105)</f>
        <v>9.4352353868569772E-3</v>
      </c>
      <c r="AB105" s="136">
        <f>IF(DataGrowthRates!AA105="","",DataGrowthRates!AB105-DataGrowthRates!AA105)</f>
        <v>-3.8777033228054592E-2</v>
      </c>
      <c r="AC105" s="136">
        <f>IF(DataGrowthRates!AB105="","",DataGrowthRates!AC105-DataGrowthRates!AB105)</f>
        <v>0</v>
      </c>
      <c r="AD105" s="136">
        <f>IF(DataGrowthRates!AC105="","",DataGrowthRates!AD105-DataGrowthRates!AC105)</f>
        <v>0</v>
      </c>
      <c r="AE105" s="136">
        <f>IF(OR(DataGrowthRates!AD105="",DataGrowthRates!AE105=""),"",DataGrowthRates!AE105-DataGrowthRates!AD105)</f>
        <v>0</v>
      </c>
      <c r="AF105" s="136">
        <f>IF(OR(DataGrowthRates!AE105="",DataGrowthRates!AF105=""),"",DataGrowthRates!AF105-DataGrowthRates!AE105)</f>
        <v>0</v>
      </c>
      <c r="AG105" s="136">
        <f>IF(OR(DataGrowthRates!AF105="",DataGrowthRates!AG105=""),"",DataGrowthRates!AG105-DataGrowthRates!AF105)</f>
        <v>0</v>
      </c>
      <c r="AH105" s="136">
        <f>IF(OR(DataGrowthRates!AG105="",DataGrowthRates!AH105=""),"",DataGrowthRates!AH105-DataGrowthRates!AG105)</f>
        <v>0</v>
      </c>
      <c r="AI105" s="136">
        <f>IF(OR(DataGrowthRates!AH105="",DataGrowthRates!AI105=""),"",DataGrowthRates!AI105-DataGrowthRates!AH105)</f>
        <v>0</v>
      </c>
      <c r="AJ105" s="136">
        <f>IF(OR(DataGrowthRates!AI105="",DataGrowthRates!AJ105=""),"",DataGrowthRates!AJ105-DataGrowthRates!AI105)</f>
        <v>0</v>
      </c>
      <c r="AK105" s="136">
        <f>IF(OR(DataGrowthRates!AJ105="",DataGrowthRates!AK105=""),"",DataGrowthRates!AK105-DataGrowthRates!AJ105)</f>
        <v>0</v>
      </c>
      <c r="AL105" s="136">
        <f>IF(OR(DataGrowthRates!AK105="",DataGrowthRates!AL105=""),"",DataGrowthRates!AL105-DataGrowthRates!AK105)</f>
        <v>0</v>
      </c>
      <c r="AM105" s="136">
        <f>IF(OR(DataGrowthRates!AL105="",DataGrowthRates!AM105=""),"",DataGrowthRates!AM105-DataGrowthRates!AL105)</f>
        <v>-1.0087501414588029E-2</v>
      </c>
      <c r="AN105" s="136">
        <f>IF(OR(DataGrowthRates!AM105="",DataGrowthRates!AN105=""),"",DataGrowthRates!AN105-DataGrowthRates!AM105)</f>
        <v>0</v>
      </c>
      <c r="AO105" s="136">
        <f>IF(OR(DataGrowthRates!AN105="",DataGrowthRates!AO105=""),"",DataGrowthRates!AO105-DataGrowthRates!AN105)</f>
        <v>0</v>
      </c>
      <c r="AP105" s="136">
        <f>IF(OR(DataGrowthRates!AO105="",DataGrowthRates!AP105=""),"",DataGrowthRates!AP105-DataGrowthRates!AO105)</f>
        <v>0</v>
      </c>
      <c r="AQ105" s="136">
        <f>IF(OR(DataGrowthRates!AP105="",DataGrowthRates!AQ105=""),"",DataGrowthRates!AQ105-DataGrowthRates!AP105)</f>
        <v>0</v>
      </c>
      <c r="AR105" s="136">
        <f>IF(OR(DataGrowthRates!AQ105="",DataGrowthRates!AR105=""),"",DataGrowthRates!AR105-DataGrowthRates!AQ105)</f>
        <v>0</v>
      </c>
      <c r="AS105" s="136">
        <f>IF(OR(DataGrowthRates!AR105="",DataGrowthRates!AS105=""),"",DataGrowthRates!AS105-DataGrowthRates!AR105)</f>
        <v>0</v>
      </c>
      <c r="AT105" s="136">
        <f>IF(OR(DataGrowthRates!AS105="",DataGrowthRates!AT105=""),"",DataGrowthRates!AT105-DataGrowthRates!AS105)</f>
        <v>0</v>
      </c>
      <c r="AU105" s="136">
        <f>IF(OR(DataGrowthRates!AT105="",DataGrowthRates!AU105=""),"",DataGrowthRates!AU105-DataGrowthRates!AT105)</f>
        <v>0</v>
      </c>
      <c r="AV105" s="136">
        <f>IF(OR(DataGrowthRates!AU105="",DataGrowthRates!AV105=""),"",DataGrowthRates!AV105-DataGrowthRates!AU105)</f>
        <v>0</v>
      </c>
      <c r="AW105" s="136">
        <f>IF(OR(DataGrowthRates!AV105="",DataGrowthRates!AW105=""),"",DataGrowthRates!AW105-DataGrowthRates!AV105)</f>
        <v>0</v>
      </c>
      <c r="AX105" s="136">
        <f>IF(OR(DataGrowthRates!AW105="",DataGrowthRates!AX105=""),"",DataGrowthRates!AX105-DataGrowthRates!AW105)</f>
        <v>0</v>
      </c>
      <c r="AY105" s="136">
        <f>IF(OR(DataGrowthRates!AX105="",DataGrowthRates!AY105=""),"",DataGrowthRates!AY105-DataGrowthRates!AX105)</f>
        <v>0</v>
      </c>
      <c r="AZ105" s="136">
        <f>IF(OR(DataGrowthRates!AY105="",DataGrowthRates!AZ105=""),"",DataGrowthRates!AZ105-DataGrowthRates!AY105)</f>
        <v>0</v>
      </c>
      <c r="BA105" s="136">
        <f>IF(OR(DataGrowthRates!AZ105="",DataGrowthRates!BA105=""),"",DataGrowthRates!BA105-DataGrowthRates!AZ105)</f>
        <v>0</v>
      </c>
      <c r="BB105" s="136">
        <f>IF(OR(DataGrowthRates!BA105="",DataGrowthRates!BB105=""),"",DataGrowthRates!BB105-DataGrowthRates!BA105)</f>
        <v>0</v>
      </c>
      <c r="BC105" s="136">
        <f>IF(OR(DataGrowthRates!BB105="",DataGrowthRates!BC105=""),"",DataGrowthRates!BC105-DataGrowthRates!BB105)</f>
        <v>0</v>
      </c>
      <c r="BD105" s="136">
        <f>IF(OR(DataGrowthRates!BC105="",DataGrowthRates!BD105=""),"",DataGrowthRates!BD105-DataGrowthRates!BC105)</f>
        <v>0</v>
      </c>
      <c r="BE105" s="136">
        <f>IF(OR(DataGrowthRates!BD105="",DataGrowthRates!BE105=""),"",DataGrowthRates!BE105-DataGrowthRates!BD105)</f>
        <v>0</v>
      </c>
      <c r="BF105" s="136">
        <f>IF(OR(DataGrowthRates!BE105="",DataGrowthRates!BF105=""),"",DataGrowthRates!BF105-DataGrowthRates!BE105)</f>
        <v>0</v>
      </c>
      <c r="BG105" s="136">
        <f>IF(OR(DataGrowthRates!BF105="",DataGrowthRates!BG105=""),"",DataGrowthRates!BG105-DataGrowthRates!BF105)</f>
        <v>0</v>
      </c>
      <c r="BH105" s="136">
        <f>IF(OR(DataGrowthRates!BG105="",DataGrowthRates!BH105=""),"",DataGrowthRates!BH105-DataGrowthRates!BG105)</f>
        <v>0</v>
      </c>
      <c r="BI105" s="136">
        <f>IF(OR(DataGrowthRates!BH105="",DataGrowthRates!BI105=""),"",DataGrowthRates!BI105-DataGrowthRates!BH105)</f>
        <v>0</v>
      </c>
      <c r="BJ105" s="136">
        <f>IF(OR(DataGrowthRates!BI105="",DataGrowthRates!BJ105=""),"",DataGrowthRates!BJ105-DataGrowthRates!BI105)</f>
        <v>0</v>
      </c>
      <c r="BK105" s="136">
        <f>IF(OR(DataGrowthRates!BJ105="",DataGrowthRates!BK105=""),"",DataGrowthRates!BK105-DataGrowthRates!BJ105)</f>
        <v>0</v>
      </c>
      <c r="BL105" s="136">
        <f>IF(OR(DataGrowthRates!BK105="",DataGrowthRates!BL105=""),"",DataGrowthRates!BL105-DataGrowthRates!BK105)</f>
        <v>0</v>
      </c>
      <c r="BM105" s="136">
        <f>IF(OR(DataGrowthRates!BL105="",DataGrowthRates!BM105=""),"",DataGrowthRates!BM105-DataGrowthRates!BL105)</f>
        <v>0</v>
      </c>
      <c r="BN105" s="136">
        <f>IF(OR(DataGrowthRates!BM105="",DataGrowthRates!BN105=""),"",DataGrowthRates!BN105-DataGrowthRates!BM105)</f>
        <v>1.2869483951405414E-5</v>
      </c>
      <c r="BO105" s="136">
        <f>IF(OR(DataGrowthRates!BN105="",DataGrowthRates!BO105=""),"",DataGrowthRates!BO105-DataGrowthRates!BN105)</f>
        <v>0</v>
      </c>
      <c r="BP105" s="136">
        <f>IF(OR(DataGrowthRates!BO105="",DataGrowthRates!BP105=""),"",DataGrowthRates!BP105-DataGrowthRates!BO105)</f>
        <v>0</v>
      </c>
      <c r="BQ105" s="136">
        <f>IF(OR(DataGrowthRates!BP105="",DataGrowthRates!BQ105=""),"",DataGrowthRates!BQ105-DataGrowthRates!BP105)</f>
        <v>0</v>
      </c>
      <c r="BR105" s="136">
        <f>IF(OR(DataGrowthRates!BQ105="",DataGrowthRates!BR105=""),"",DataGrowthRates!BR105-DataGrowthRates!BQ105)</f>
        <v>0</v>
      </c>
      <c r="BS105" s="136">
        <f>IF(OR(DataGrowthRates!BR105="",DataGrowthRates!BS105=""),"",DataGrowthRates!BS105-DataGrowthRates!BR105)</f>
        <v>0</v>
      </c>
      <c r="BT105" s="136">
        <f>IF(OR(DataGrowthRates!BS105="",DataGrowthRates!BT105=""),"",DataGrowthRates!BT105-DataGrowthRates!BS105)</f>
        <v>0</v>
      </c>
      <c r="BU105" s="136">
        <f>IF(OR(DataGrowthRates!BT105="",DataGrowthRates!BU105=""),"",DataGrowthRates!BU105-DataGrowthRates!BT105)</f>
        <v>0</v>
      </c>
      <c r="BV105" s="136">
        <f>IF(OR(DataGrowthRates!BU105="",DataGrowthRates!BV105=""),"",DataGrowthRates!BV105-DataGrowthRates!BU105)</f>
        <v>0</v>
      </c>
      <c r="BW105" s="136">
        <f>IF(OR(DataGrowthRates!BV105="",DataGrowthRates!BW105=""),"",DataGrowthRates!BW105-DataGrowthRates!BV105)</f>
        <v>0</v>
      </c>
      <c r="BX105" s="136">
        <f>IF(OR(DataGrowthRates!BW105="",DataGrowthRates!BX105=""),"",DataGrowthRates!BX105-DataGrowthRates!BW105)</f>
        <v>0</v>
      </c>
      <c r="BY105" s="136">
        <f>IF(OR(DataGrowthRates!BX105="",DataGrowthRates!BY105=""),"",DataGrowthRates!BY105-DataGrowthRates!BX105)</f>
        <v>0</v>
      </c>
      <c r="BZ105" s="136">
        <f>IF(OR(DataGrowthRates!BY105="",DataGrowthRates!BZ105=""),"",DataGrowthRates!BZ105-DataGrowthRates!BY105)</f>
        <v>0</v>
      </c>
      <c r="CA105" s="136">
        <f>IF(OR(DataGrowthRates!BZ105="",DataGrowthRates!CA105=""),"",DataGrowthRates!CA105-DataGrowthRates!BZ105)</f>
        <v>0</v>
      </c>
      <c r="CB105" s="136">
        <f>IF(OR(DataGrowthRates!CA105="",DataGrowthRates!CB105=""),"",DataGrowthRates!CB105-DataGrowthRates!CA105)</f>
        <v>0</v>
      </c>
      <c r="CC105" s="136">
        <f>IF(OR(DataGrowthRates!CB105="",DataGrowthRates!CC105=""),"",DataGrowthRates!CC105-DataGrowthRates!CB105)</f>
        <v>0</v>
      </c>
      <c r="CD105" s="136">
        <f>IF(OR(DataGrowthRates!CC105="",DataGrowthRates!CD105=""),"",DataGrowthRates!CD105-DataGrowthRates!CC105)</f>
        <v>0</v>
      </c>
      <c r="CE105" s="136">
        <f>IF(OR(DataGrowthRates!CD105="",DataGrowthRates!CE105=""),"",DataGrowthRates!CE105-DataGrowthRates!CD105)</f>
        <v>0</v>
      </c>
      <c r="CF105" s="136">
        <f>IF(OR(DataGrowthRates!CE105="",DataGrowthRates!CF105=""),"",DataGrowthRates!CF105-DataGrowthRates!CE105)</f>
        <v>0</v>
      </c>
      <c r="CG105" s="136">
        <f>IF(OR(DataGrowthRates!CF105="",DataGrowthRates!CG105=""),"",DataGrowthRates!CG105-DataGrowthRates!CF105)</f>
        <v>0</v>
      </c>
      <c r="CH105" s="136" t="str">
        <f>IF(OR(DataGrowthRates!CG105="",DataGrowthRates!CH105=""),"",DataGrowthRates!CH105-DataGrowthRates!CG105)</f>
        <v/>
      </c>
    </row>
    <row r="106" spans="1:86" x14ac:dyDescent="0.3">
      <c r="A106" s="4" t="s">
        <v>18</v>
      </c>
      <c r="B106"/>
      <c r="C106" s="84"/>
      <c r="D106" s="136" t="str">
        <f>IF(DataGrowthRates!C106="","",DataGrowthRates!D106-DataGrowthRates!C106)</f>
        <v/>
      </c>
      <c r="E106" s="136" t="str">
        <f>IF(DataGrowthRates!D106="","",DataGrowthRates!E106-DataGrowthRates!D106)</f>
        <v/>
      </c>
      <c r="F106" s="136" t="str">
        <f>IF(DataGrowthRates!E106="","",DataGrowthRates!F106-DataGrowthRates!E106)</f>
        <v/>
      </c>
      <c r="G106" s="136" t="str">
        <f>IF(DataGrowthRates!F106="","",DataGrowthRates!G106-DataGrowthRates!F106)</f>
        <v/>
      </c>
      <c r="H106" s="136" t="str">
        <f>IF(DataGrowthRates!G106="","",DataGrowthRates!H106-DataGrowthRates!G106)</f>
        <v/>
      </c>
      <c r="I106" s="136" t="str">
        <f>IF(DataGrowthRates!H106="","",DataGrowthRates!I106-DataGrowthRates!H106)</f>
        <v/>
      </c>
      <c r="J106" s="136">
        <f>IF(DataGrowthRates!I106="","",DataGrowthRates!J106-DataGrowthRates!I106)</f>
        <v>0.39001734491652229</v>
      </c>
      <c r="K106" s="136">
        <f>IF(DataGrowthRates!J106="","",DataGrowthRates!K106-DataGrowthRates!J106)</f>
        <v>-0.17934411176017906</v>
      </c>
      <c r="L106" s="136">
        <f>IF(DataGrowthRates!K106="","",DataGrowthRates!L106-DataGrowthRates!K106)</f>
        <v>-0.70218715696310086</v>
      </c>
      <c r="M106" s="136">
        <f>IF(DataGrowthRates!L106="","",DataGrowthRates!M106-DataGrowthRates!L106)</f>
        <v>0</v>
      </c>
      <c r="N106" s="136">
        <f>IF(DataGrowthRates!M106="","",DataGrowthRates!N106-DataGrowthRates!M106)</f>
        <v>0</v>
      </c>
      <c r="O106" s="136">
        <f>IF(DataGrowthRates!N106="","",DataGrowthRates!O106-DataGrowthRates!N106)</f>
        <v>0</v>
      </c>
      <c r="P106" s="136">
        <f>IF(DataGrowthRates!O106="","",DataGrowthRates!P106-DataGrowthRates!O106)</f>
        <v>-2.8229066990153484E-2</v>
      </c>
      <c r="Q106" s="136">
        <f>IF(DataGrowthRates!P106="","",DataGrowthRates!Q106-DataGrowthRates!P106)</f>
        <v>0</v>
      </c>
      <c r="R106" s="136">
        <f>IF(DataGrowthRates!Q106="","",DataGrowthRates!R106-DataGrowthRates!Q106)</f>
        <v>0</v>
      </c>
      <c r="S106" s="136">
        <f>IF(DataGrowthRates!R106="","",DataGrowthRates!S106-DataGrowthRates!R106)</f>
        <v>0</v>
      </c>
      <c r="T106" s="136">
        <f>IF(DataGrowthRates!S106="","",DataGrowthRates!T106-DataGrowthRates!S106)</f>
        <v>0.15252520603235942</v>
      </c>
      <c r="U106" s="136">
        <f>IF(DataGrowthRates!T106="","",DataGrowthRates!U106-DataGrowthRates!T106)</f>
        <v>0</v>
      </c>
      <c r="V106" s="136">
        <f>IF(DataGrowthRates!U106="","",DataGrowthRates!V106-DataGrowthRates!U106)</f>
        <v>0</v>
      </c>
      <c r="W106" s="136">
        <f>IF(DataGrowthRates!V106="","",DataGrowthRates!W106-DataGrowthRates!V106)</f>
        <v>-5.7661216534254045E-2</v>
      </c>
      <c r="X106" s="136">
        <f>IF(DataGrowthRates!W106="","",DataGrowthRates!X106-DataGrowthRates!W106)</f>
        <v>5.1578998413878807E-2</v>
      </c>
      <c r="Y106" s="136">
        <f>IF(DataGrowthRates!X106="","",DataGrowthRates!Y106-DataGrowthRates!X106)</f>
        <v>0</v>
      </c>
      <c r="Z106" s="136">
        <f>IF(DataGrowthRates!Y106="","",DataGrowthRates!Z106-DataGrowthRates!Y106)</f>
        <v>0</v>
      </c>
      <c r="AA106" s="136">
        <f>IF(DataGrowthRates!Z106="","",DataGrowthRates!AA106-DataGrowthRates!Z106)</f>
        <v>-5.0479591773937571E-3</v>
      </c>
      <c r="AB106" s="136">
        <f>IF(DataGrowthRates!AA106="","",DataGrowthRates!AB106-DataGrowthRates!AA106)</f>
        <v>-1.3918333783798698E-2</v>
      </c>
      <c r="AC106" s="136">
        <f>IF(DataGrowthRates!AB106="","",DataGrowthRates!AC106-DataGrowthRates!AB106)</f>
        <v>0</v>
      </c>
      <c r="AD106" s="136">
        <f>IF(DataGrowthRates!AC106="","",DataGrowthRates!AD106-DataGrowthRates!AC106)</f>
        <v>0</v>
      </c>
      <c r="AE106" s="136">
        <f>IF(OR(DataGrowthRates!AD106="",DataGrowthRates!AE106=""),"",DataGrowthRates!AE106-DataGrowthRates!AD106)</f>
        <v>0</v>
      </c>
      <c r="AF106" s="136">
        <f>IF(OR(DataGrowthRates!AE106="",DataGrowthRates!AF106=""),"",DataGrowthRates!AF106-DataGrowthRates!AE106)</f>
        <v>0</v>
      </c>
      <c r="AG106" s="136">
        <f>IF(OR(DataGrowthRates!AF106="",DataGrowthRates!AG106=""),"",DataGrowthRates!AG106-DataGrowthRates!AF106)</f>
        <v>0</v>
      </c>
      <c r="AH106" s="136">
        <f>IF(OR(DataGrowthRates!AG106="",DataGrowthRates!AH106=""),"",DataGrowthRates!AH106-DataGrowthRates!AG106)</f>
        <v>0</v>
      </c>
      <c r="AI106" s="136">
        <f>IF(OR(DataGrowthRates!AH106="",DataGrowthRates!AI106=""),"",DataGrowthRates!AI106-DataGrowthRates!AH106)</f>
        <v>0</v>
      </c>
      <c r="AJ106" s="136">
        <f>IF(OR(DataGrowthRates!AI106="",DataGrowthRates!AJ106=""),"",DataGrowthRates!AJ106-DataGrowthRates!AI106)</f>
        <v>0</v>
      </c>
      <c r="AK106" s="136">
        <f>IF(OR(DataGrowthRates!AJ106="",DataGrowthRates!AK106=""),"",DataGrowthRates!AK106-DataGrowthRates!AJ106)</f>
        <v>0</v>
      </c>
      <c r="AL106" s="136">
        <f>IF(OR(DataGrowthRates!AK106="",DataGrowthRates!AL106=""),"",DataGrowthRates!AL106-DataGrowthRates!AK106)</f>
        <v>0</v>
      </c>
      <c r="AM106" s="136">
        <f>IF(OR(DataGrowthRates!AL106="",DataGrowthRates!AM106=""),"",DataGrowthRates!AM106-DataGrowthRates!AL106)</f>
        <v>-2.902657465616798E-3</v>
      </c>
      <c r="AN106" s="136">
        <f>IF(OR(DataGrowthRates!AM106="",DataGrowthRates!AN106=""),"",DataGrowthRates!AN106-DataGrowthRates!AM106)</f>
        <v>0</v>
      </c>
      <c r="AO106" s="136">
        <f>IF(OR(DataGrowthRates!AN106="",DataGrowthRates!AO106=""),"",DataGrowthRates!AO106-DataGrowthRates!AN106)</f>
        <v>0</v>
      </c>
      <c r="AP106" s="136">
        <f>IF(OR(DataGrowthRates!AO106="",DataGrowthRates!AP106=""),"",DataGrowthRates!AP106-DataGrowthRates!AO106)</f>
        <v>0</v>
      </c>
      <c r="AQ106" s="136">
        <f>IF(OR(DataGrowthRates!AP106="",DataGrowthRates!AQ106=""),"",DataGrowthRates!AQ106-DataGrowthRates!AP106)</f>
        <v>0</v>
      </c>
      <c r="AR106" s="136">
        <f>IF(OR(DataGrowthRates!AQ106="",DataGrowthRates!AR106=""),"",DataGrowthRates!AR106-DataGrowthRates!AQ106)</f>
        <v>0</v>
      </c>
      <c r="AS106" s="136">
        <f>IF(OR(DataGrowthRates!AR106="",DataGrowthRates!AS106=""),"",DataGrowthRates!AS106-DataGrowthRates!AR106)</f>
        <v>0</v>
      </c>
      <c r="AT106" s="136">
        <f>IF(OR(DataGrowthRates!AS106="",DataGrowthRates!AT106=""),"",DataGrowthRates!AT106-DataGrowthRates!AS106)</f>
        <v>0</v>
      </c>
      <c r="AU106" s="136">
        <f>IF(OR(DataGrowthRates!AT106="",DataGrowthRates!AU106=""),"",DataGrowthRates!AU106-DataGrowthRates!AT106)</f>
        <v>0</v>
      </c>
      <c r="AV106" s="136">
        <f>IF(OR(DataGrowthRates!AU106="",DataGrowthRates!AV106=""),"",DataGrowthRates!AV106-DataGrowthRates!AU106)</f>
        <v>0</v>
      </c>
      <c r="AW106" s="136">
        <f>IF(OR(DataGrowthRates!AV106="",DataGrowthRates!AW106=""),"",DataGrowthRates!AW106-DataGrowthRates!AV106)</f>
        <v>0</v>
      </c>
      <c r="AX106" s="136">
        <f>IF(OR(DataGrowthRates!AW106="",DataGrowthRates!AX106=""),"",DataGrowthRates!AX106-DataGrowthRates!AW106)</f>
        <v>0</v>
      </c>
      <c r="AY106" s="136">
        <f>IF(OR(DataGrowthRates!AX106="",DataGrowthRates!AY106=""),"",DataGrowthRates!AY106-DataGrowthRates!AX106)</f>
        <v>0</v>
      </c>
      <c r="AZ106" s="136">
        <f>IF(OR(DataGrowthRates!AY106="",DataGrowthRates!AZ106=""),"",DataGrowthRates!AZ106-DataGrowthRates!AY106)</f>
        <v>0</v>
      </c>
      <c r="BA106" s="136">
        <f>IF(OR(DataGrowthRates!AZ106="",DataGrowthRates!BA106=""),"",DataGrowthRates!BA106-DataGrowthRates!AZ106)</f>
        <v>0</v>
      </c>
      <c r="BB106" s="136">
        <f>IF(OR(DataGrowthRates!BA106="",DataGrowthRates!BB106=""),"",DataGrowthRates!BB106-DataGrowthRates!BA106)</f>
        <v>0</v>
      </c>
      <c r="BC106" s="136">
        <f>IF(OR(DataGrowthRates!BB106="",DataGrowthRates!BC106=""),"",DataGrowthRates!BC106-DataGrowthRates!BB106)</f>
        <v>0</v>
      </c>
      <c r="BD106" s="136">
        <f>IF(OR(DataGrowthRates!BC106="",DataGrowthRates!BD106=""),"",DataGrowthRates!BD106-DataGrowthRates!BC106)</f>
        <v>0</v>
      </c>
      <c r="BE106" s="136">
        <f>IF(OR(DataGrowthRates!BD106="",DataGrowthRates!BE106=""),"",DataGrowthRates!BE106-DataGrowthRates!BD106)</f>
        <v>0</v>
      </c>
      <c r="BF106" s="136">
        <f>IF(OR(DataGrowthRates!BE106="",DataGrowthRates!BF106=""),"",DataGrowthRates!BF106-DataGrowthRates!BE106)</f>
        <v>0</v>
      </c>
      <c r="BG106" s="136">
        <f>IF(OR(DataGrowthRates!BF106="",DataGrowthRates!BG106=""),"",DataGrowthRates!BG106-DataGrowthRates!BF106)</f>
        <v>0</v>
      </c>
      <c r="BH106" s="136">
        <f>IF(OR(DataGrowthRates!BG106="",DataGrowthRates!BH106=""),"",DataGrowthRates!BH106-DataGrowthRates!BG106)</f>
        <v>0</v>
      </c>
      <c r="BI106" s="136">
        <f>IF(OR(DataGrowthRates!BH106="",DataGrowthRates!BI106=""),"",DataGrowthRates!BI106-DataGrowthRates!BH106)</f>
        <v>0</v>
      </c>
      <c r="BJ106" s="136">
        <f>IF(OR(DataGrowthRates!BI106="",DataGrowthRates!BJ106=""),"",DataGrowthRates!BJ106-DataGrowthRates!BI106)</f>
        <v>0</v>
      </c>
      <c r="BK106" s="136">
        <f>IF(OR(DataGrowthRates!BJ106="",DataGrowthRates!BK106=""),"",DataGrowthRates!BK106-DataGrowthRates!BJ106)</f>
        <v>0</v>
      </c>
      <c r="BL106" s="136">
        <f>IF(OR(DataGrowthRates!BK106="",DataGrowthRates!BL106=""),"",DataGrowthRates!BL106-DataGrowthRates!BK106)</f>
        <v>0</v>
      </c>
      <c r="BM106" s="136">
        <f>IF(OR(DataGrowthRates!BL106="",DataGrowthRates!BM106=""),"",DataGrowthRates!BM106-DataGrowthRates!BL106)</f>
        <v>0</v>
      </c>
      <c r="BN106" s="136">
        <f>IF(OR(DataGrowthRates!BM106="",DataGrowthRates!BN106=""),"",DataGrowthRates!BN106-DataGrowthRates!BM106)</f>
        <v>7.4244604441719986E-5</v>
      </c>
      <c r="BO106" s="136">
        <f>IF(OR(DataGrowthRates!BN106="",DataGrowthRates!BO106=""),"",DataGrowthRates!BO106-DataGrowthRates!BN106)</f>
        <v>0</v>
      </c>
      <c r="BP106" s="136">
        <f>IF(OR(DataGrowthRates!BO106="",DataGrowthRates!BP106=""),"",DataGrowthRates!BP106-DataGrowthRates!BO106)</f>
        <v>0</v>
      </c>
      <c r="BQ106" s="136">
        <f>IF(OR(DataGrowthRates!BP106="",DataGrowthRates!BQ106=""),"",DataGrowthRates!BQ106-DataGrowthRates!BP106)</f>
        <v>0</v>
      </c>
      <c r="BR106" s="136">
        <f>IF(OR(DataGrowthRates!BQ106="",DataGrowthRates!BR106=""),"",DataGrowthRates!BR106-DataGrowthRates!BQ106)</f>
        <v>0</v>
      </c>
      <c r="BS106" s="136">
        <f>IF(OR(DataGrowthRates!BR106="",DataGrowthRates!BS106=""),"",DataGrowthRates!BS106-DataGrowthRates!BR106)</f>
        <v>0</v>
      </c>
      <c r="BT106" s="136">
        <f>IF(OR(DataGrowthRates!BS106="",DataGrowthRates!BT106=""),"",DataGrowthRates!BT106-DataGrowthRates!BS106)</f>
        <v>0</v>
      </c>
      <c r="BU106" s="136">
        <f>IF(OR(DataGrowthRates!BT106="",DataGrowthRates!BU106=""),"",DataGrowthRates!BU106-DataGrowthRates!BT106)</f>
        <v>0</v>
      </c>
      <c r="BV106" s="136">
        <f>IF(OR(DataGrowthRates!BU106="",DataGrowthRates!BV106=""),"",DataGrowthRates!BV106-DataGrowthRates!BU106)</f>
        <v>0</v>
      </c>
      <c r="BW106" s="136">
        <f>IF(OR(DataGrowthRates!BV106="",DataGrowthRates!BW106=""),"",DataGrowthRates!BW106-DataGrowthRates!BV106)</f>
        <v>0</v>
      </c>
      <c r="BX106" s="136">
        <f>IF(OR(DataGrowthRates!BW106="",DataGrowthRates!BX106=""),"",DataGrowthRates!BX106-DataGrowthRates!BW106)</f>
        <v>0</v>
      </c>
      <c r="BY106" s="136">
        <f>IF(OR(DataGrowthRates!BX106="",DataGrowthRates!BY106=""),"",DataGrowthRates!BY106-DataGrowthRates!BX106)</f>
        <v>0</v>
      </c>
      <c r="BZ106" s="136">
        <f>IF(OR(DataGrowthRates!BY106="",DataGrowthRates!BZ106=""),"",DataGrowthRates!BZ106-DataGrowthRates!BY106)</f>
        <v>0</v>
      </c>
      <c r="CA106" s="136">
        <f>IF(OR(DataGrowthRates!BZ106="",DataGrowthRates!CA106=""),"",DataGrowthRates!CA106-DataGrowthRates!BZ106)</f>
        <v>0</v>
      </c>
      <c r="CB106" s="136">
        <f>IF(OR(DataGrowthRates!CA106="",DataGrowthRates!CB106=""),"",DataGrowthRates!CB106-DataGrowthRates!CA106)</f>
        <v>0</v>
      </c>
      <c r="CC106" s="136">
        <f>IF(OR(DataGrowthRates!CB106="",DataGrowthRates!CC106=""),"",DataGrowthRates!CC106-DataGrowthRates!CB106)</f>
        <v>0</v>
      </c>
      <c r="CD106" s="136">
        <f>IF(OR(DataGrowthRates!CC106="",DataGrowthRates!CD106=""),"",DataGrowthRates!CD106-DataGrowthRates!CC106)</f>
        <v>0</v>
      </c>
      <c r="CE106" s="136">
        <f>IF(OR(DataGrowthRates!CD106="",DataGrowthRates!CE106=""),"",DataGrowthRates!CE106-DataGrowthRates!CD106)</f>
        <v>0</v>
      </c>
      <c r="CF106" s="136">
        <f>IF(OR(DataGrowthRates!CE106="",DataGrowthRates!CF106=""),"",DataGrowthRates!CF106-DataGrowthRates!CE106)</f>
        <v>0</v>
      </c>
      <c r="CG106" s="136">
        <f>IF(OR(DataGrowthRates!CF106="",DataGrowthRates!CG106=""),"",DataGrowthRates!CG106-DataGrowthRates!CF106)</f>
        <v>0</v>
      </c>
      <c r="CH106" s="136" t="str">
        <f>IF(OR(DataGrowthRates!CG106="",DataGrowthRates!CH106=""),"",DataGrowthRates!CH106-DataGrowthRates!CG106)</f>
        <v/>
      </c>
    </row>
    <row r="107" spans="1:86" x14ac:dyDescent="0.3">
      <c r="A107" s="64" t="s">
        <v>19</v>
      </c>
      <c r="B107" s="53"/>
      <c r="C107" s="85"/>
      <c r="D107" s="137" t="str">
        <f>IF(DataGrowthRates!C107="","",DataGrowthRates!D107-DataGrowthRates!C107)</f>
        <v/>
      </c>
      <c r="E107" s="137" t="str">
        <f>IF(DataGrowthRates!D107="","",DataGrowthRates!E107-DataGrowthRates!D107)</f>
        <v/>
      </c>
      <c r="F107" s="137" t="str">
        <f>IF(DataGrowthRates!E107="","",DataGrowthRates!F107-DataGrowthRates!E107)</f>
        <v/>
      </c>
      <c r="G107" s="137" t="str">
        <f>IF(DataGrowthRates!F107="","",DataGrowthRates!G107-DataGrowthRates!F107)</f>
        <v/>
      </c>
      <c r="H107" s="137" t="str">
        <f>IF(DataGrowthRates!G107="","",DataGrowthRates!H107-DataGrowthRates!G107)</f>
        <v/>
      </c>
      <c r="I107" s="137" t="str">
        <f>IF(DataGrowthRates!H107="","",DataGrowthRates!I107-DataGrowthRates!H107)</f>
        <v/>
      </c>
      <c r="J107" s="137" t="str">
        <f>IF(DataGrowthRates!I107="","",DataGrowthRates!J107-DataGrowthRates!I107)</f>
        <v/>
      </c>
      <c r="K107" s="137">
        <f>IF(DataGrowthRates!J107="","",DataGrowthRates!K107-DataGrowthRates!J107)</f>
        <v>-0.31334360667984651</v>
      </c>
      <c r="L107" s="137">
        <f>IF(DataGrowthRates!K107="","",DataGrowthRates!L107-DataGrowthRates!K107)</f>
        <v>-0.12909940579537871</v>
      </c>
      <c r="M107" s="137">
        <f>IF(DataGrowthRates!L107="","",DataGrowthRates!M107-DataGrowthRates!L107)</f>
        <v>0</v>
      </c>
      <c r="N107" s="137">
        <f>IF(DataGrowthRates!M107="","",DataGrowthRates!N107-DataGrowthRates!M107)</f>
        <v>0</v>
      </c>
      <c r="O107" s="137">
        <f>IF(DataGrowthRates!N107="","",DataGrowthRates!O107-DataGrowthRates!N107)</f>
        <v>0</v>
      </c>
      <c r="P107" s="137">
        <f>IF(DataGrowthRates!O107="","",DataGrowthRates!P107-DataGrowthRates!O107)</f>
        <v>-9.893588618647442E-2</v>
      </c>
      <c r="Q107" s="137">
        <f>IF(DataGrowthRates!P107="","",DataGrowthRates!Q107-DataGrowthRates!P107)</f>
        <v>0</v>
      </c>
      <c r="R107" s="137">
        <f>IF(DataGrowthRates!Q107="","",DataGrowthRates!R107-DataGrowthRates!Q107)</f>
        <v>0</v>
      </c>
      <c r="S107" s="137">
        <f>IF(DataGrowthRates!R107="","",DataGrowthRates!S107-DataGrowthRates!R107)</f>
        <v>0</v>
      </c>
      <c r="T107" s="137">
        <f>IF(DataGrowthRates!S107="","",DataGrowthRates!T107-DataGrowthRates!S107)</f>
        <v>-1.1702398490620602E-2</v>
      </c>
      <c r="U107" s="137">
        <f>IF(DataGrowthRates!T107="","",DataGrowthRates!U107-DataGrowthRates!T107)</f>
        <v>0</v>
      </c>
      <c r="V107" s="137">
        <f>IF(DataGrowthRates!U107="","",DataGrowthRates!V107-DataGrowthRates!U107)</f>
        <v>0</v>
      </c>
      <c r="W107" s="137">
        <f>IF(DataGrowthRates!V107="","",DataGrowthRates!W107-DataGrowthRates!V107)</f>
        <v>-3.0446746723891138E-3</v>
      </c>
      <c r="X107" s="137">
        <f>IF(DataGrowthRates!W107="","",DataGrowthRates!X107-DataGrowthRates!W107)</f>
        <v>-2.8200155817171613E-2</v>
      </c>
      <c r="Y107" s="137">
        <f>IF(DataGrowthRates!X107="","",DataGrowthRates!Y107-DataGrowthRates!X107)</f>
        <v>0</v>
      </c>
      <c r="Z107" s="137">
        <f>IF(DataGrowthRates!Y107="","",DataGrowthRates!Z107-DataGrowthRates!Y107)</f>
        <v>0</v>
      </c>
      <c r="AA107" s="137">
        <f>IF(DataGrowthRates!Z107="","",DataGrowthRates!AA107-DataGrowthRates!Z107)</f>
        <v>1.070452971013669E-2</v>
      </c>
      <c r="AB107" s="137">
        <f>IF(DataGrowthRates!AA107="","",DataGrowthRates!AB107-DataGrowthRates!AA107)</f>
        <v>0.1153921496383985</v>
      </c>
      <c r="AC107" s="137">
        <f>IF(DataGrowthRates!AB107="","",DataGrowthRates!AC107-DataGrowthRates!AB107)</f>
        <v>0</v>
      </c>
      <c r="AD107" s="137">
        <f>IF(DataGrowthRates!AC107="","",DataGrowthRates!AD107-DataGrowthRates!AC107)</f>
        <v>0</v>
      </c>
      <c r="AE107" s="137">
        <f>IF(OR(DataGrowthRates!AD107="",DataGrowthRates!AE107=""),"",DataGrowthRates!AE107-DataGrowthRates!AD107)</f>
        <v>-5.4181382737508166E-2</v>
      </c>
      <c r="AF107" s="137">
        <f>IF(OR(DataGrowthRates!AE107="",DataGrowthRates!AF107=""),"",DataGrowthRates!AF107-DataGrowthRates!AE107)</f>
        <v>0</v>
      </c>
      <c r="AG107" s="137">
        <f>IF(OR(DataGrowthRates!AF107="",DataGrowthRates!AG107=""),"",DataGrowthRates!AG107-DataGrowthRates!AF107)</f>
        <v>0</v>
      </c>
      <c r="AH107" s="137">
        <f>IF(OR(DataGrowthRates!AG107="",DataGrowthRates!AH107=""),"",DataGrowthRates!AH107-DataGrowthRates!AG107)</f>
        <v>0</v>
      </c>
      <c r="AI107" s="137">
        <f>IF(OR(DataGrowthRates!AH107="",DataGrowthRates!AI107=""),"",DataGrowthRates!AI107-DataGrowthRates!AH107)</f>
        <v>0</v>
      </c>
      <c r="AJ107" s="137">
        <f>IF(OR(DataGrowthRates!AI107="",DataGrowthRates!AJ107=""),"",DataGrowthRates!AJ107-DataGrowthRates!AI107)</f>
        <v>0</v>
      </c>
      <c r="AK107" s="137">
        <f>IF(OR(DataGrowthRates!AJ107="",DataGrowthRates!AK107=""),"",DataGrowthRates!AK107-DataGrowthRates!AJ107)</f>
        <v>0</v>
      </c>
      <c r="AL107" s="137">
        <f>IF(OR(DataGrowthRates!AK107="",DataGrowthRates!AL107=""),"",DataGrowthRates!AL107-DataGrowthRates!AK107)</f>
        <v>0</v>
      </c>
      <c r="AM107" s="137">
        <f>IF(OR(DataGrowthRates!AL107="",DataGrowthRates!AM107=""),"",DataGrowthRates!AM107-DataGrowthRates!AL107)</f>
        <v>-8.4313523447994143E-3</v>
      </c>
      <c r="AN107" s="137">
        <f>IF(OR(DataGrowthRates!AM107="",DataGrowthRates!AN107=""),"",DataGrowthRates!AN107-DataGrowthRates!AM107)</f>
        <v>0</v>
      </c>
      <c r="AO107" s="137">
        <f>IF(OR(DataGrowthRates!AN107="",DataGrowthRates!AO107=""),"",DataGrowthRates!AO107-DataGrowthRates!AN107)</f>
        <v>0</v>
      </c>
      <c r="AP107" s="137">
        <f>IF(OR(DataGrowthRates!AO107="",DataGrowthRates!AP107=""),"",DataGrowthRates!AP107-DataGrowthRates!AO107)</f>
        <v>0</v>
      </c>
      <c r="AQ107" s="137">
        <f>IF(OR(DataGrowthRates!AP107="",DataGrowthRates!AQ107=""),"",DataGrowthRates!AQ107-DataGrowthRates!AP107)</f>
        <v>0</v>
      </c>
      <c r="AR107" s="137">
        <f>IF(OR(DataGrowthRates!AQ107="",DataGrowthRates!AR107=""),"",DataGrowthRates!AR107-DataGrowthRates!AQ107)</f>
        <v>0</v>
      </c>
      <c r="AS107" s="137">
        <f>IF(OR(DataGrowthRates!AR107="",DataGrowthRates!AS107=""),"",DataGrowthRates!AS107-DataGrowthRates!AR107)</f>
        <v>0</v>
      </c>
      <c r="AT107" s="137">
        <f>IF(OR(DataGrowthRates!AS107="",DataGrowthRates!AT107=""),"",DataGrowthRates!AT107-DataGrowthRates!AS107)</f>
        <v>0</v>
      </c>
      <c r="AU107" s="137">
        <f>IF(OR(DataGrowthRates!AT107="",DataGrowthRates!AU107=""),"",DataGrowthRates!AU107-DataGrowthRates!AT107)</f>
        <v>0</v>
      </c>
      <c r="AV107" s="137">
        <f>IF(OR(DataGrowthRates!AU107="",DataGrowthRates!AV107=""),"",DataGrowthRates!AV107-DataGrowthRates!AU107)</f>
        <v>0</v>
      </c>
      <c r="AW107" s="137">
        <f>IF(OR(DataGrowthRates!AV107="",DataGrowthRates!AW107=""),"",DataGrowthRates!AW107-DataGrowthRates!AV107)</f>
        <v>0</v>
      </c>
      <c r="AX107" s="137">
        <f>IF(OR(DataGrowthRates!AW107="",DataGrowthRates!AX107=""),"",DataGrowthRates!AX107-DataGrowthRates!AW107)</f>
        <v>0</v>
      </c>
      <c r="AY107" s="137">
        <f>IF(OR(DataGrowthRates!AX107="",DataGrowthRates!AY107=""),"",DataGrowthRates!AY107-DataGrowthRates!AX107)</f>
        <v>0</v>
      </c>
      <c r="AZ107" s="137">
        <f>IF(OR(DataGrowthRates!AY107="",DataGrowthRates!AZ107=""),"",DataGrowthRates!AZ107-DataGrowthRates!AY107)</f>
        <v>0</v>
      </c>
      <c r="BA107" s="137">
        <f>IF(OR(DataGrowthRates!AZ107="",DataGrowthRates!BA107=""),"",DataGrowthRates!BA107-DataGrowthRates!AZ107)</f>
        <v>0</v>
      </c>
      <c r="BB107" s="137">
        <f>IF(OR(DataGrowthRates!BA107="",DataGrowthRates!BB107=""),"",DataGrowthRates!BB107-DataGrowthRates!BA107)</f>
        <v>0</v>
      </c>
      <c r="BC107" s="137">
        <f>IF(OR(DataGrowthRates!BB107="",DataGrowthRates!BC107=""),"",DataGrowthRates!BC107-DataGrowthRates!BB107)</f>
        <v>0</v>
      </c>
      <c r="BD107" s="137">
        <f>IF(OR(DataGrowthRates!BC107="",DataGrowthRates!BD107=""),"",DataGrowthRates!BD107-DataGrowthRates!BC107)</f>
        <v>0</v>
      </c>
      <c r="BE107" s="137">
        <f>IF(OR(DataGrowthRates!BD107="",DataGrowthRates!BE107=""),"",DataGrowthRates!BE107-DataGrowthRates!BD107)</f>
        <v>0</v>
      </c>
      <c r="BF107" s="137">
        <f>IF(OR(DataGrowthRates!BE107="",DataGrowthRates!BF107=""),"",DataGrowthRates!BF107-DataGrowthRates!BE107)</f>
        <v>0</v>
      </c>
      <c r="BG107" s="137">
        <f>IF(OR(DataGrowthRates!BF107="",DataGrowthRates!BG107=""),"",DataGrowthRates!BG107-DataGrowthRates!BF107)</f>
        <v>0</v>
      </c>
      <c r="BH107" s="137">
        <f>IF(OR(DataGrowthRates!BG107="",DataGrowthRates!BH107=""),"",DataGrowthRates!BH107-DataGrowthRates!BG107)</f>
        <v>0</v>
      </c>
      <c r="BI107" s="137">
        <f>IF(OR(DataGrowthRates!BH107="",DataGrowthRates!BI107=""),"",DataGrowthRates!BI107-DataGrowthRates!BH107)</f>
        <v>0</v>
      </c>
      <c r="BJ107" s="137">
        <f>IF(OR(DataGrowthRates!BI107="",DataGrowthRates!BJ107=""),"",DataGrowthRates!BJ107-DataGrowthRates!BI107)</f>
        <v>0</v>
      </c>
      <c r="BK107" s="137">
        <f>IF(OR(DataGrowthRates!BJ107="",DataGrowthRates!BK107=""),"",DataGrowthRates!BK107-DataGrowthRates!BJ107)</f>
        <v>0</v>
      </c>
      <c r="BL107" s="137">
        <f>IF(OR(DataGrowthRates!BK107="",DataGrowthRates!BL107=""),"",DataGrowthRates!BL107-DataGrowthRates!BK107)</f>
        <v>0</v>
      </c>
      <c r="BM107" s="137">
        <f>IF(OR(DataGrowthRates!BL107="",DataGrowthRates!BM107=""),"",DataGrowthRates!BM107-DataGrowthRates!BL107)</f>
        <v>0</v>
      </c>
      <c r="BN107" s="137">
        <f>IF(OR(DataGrowthRates!BM107="",DataGrowthRates!BN107=""),"",DataGrowthRates!BN107-DataGrowthRates!BM107)</f>
        <v>4.9761787694002635E-5</v>
      </c>
      <c r="BO107" s="137">
        <f>IF(OR(DataGrowthRates!BN107="",DataGrowthRates!BO107=""),"",DataGrowthRates!BO107-DataGrowthRates!BN107)</f>
        <v>0</v>
      </c>
      <c r="BP107" s="137">
        <f>IF(OR(DataGrowthRates!BO107="",DataGrowthRates!BP107=""),"",DataGrowthRates!BP107-DataGrowthRates!BO107)</f>
        <v>0</v>
      </c>
      <c r="BQ107" s="137">
        <f>IF(OR(DataGrowthRates!BP107="",DataGrowthRates!BQ107=""),"",DataGrowthRates!BQ107-DataGrowthRates!BP107)</f>
        <v>0</v>
      </c>
      <c r="BR107" s="137">
        <f>IF(OR(DataGrowthRates!BQ107="",DataGrowthRates!BR107=""),"",DataGrowthRates!BR107-DataGrowthRates!BQ107)</f>
        <v>0</v>
      </c>
      <c r="BS107" s="137">
        <f>IF(OR(DataGrowthRates!BR107="",DataGrowthRates!BS107=""),"",DataGrowthRates!BS107-DataGrowthRates!BR107)</f>
        <v>0</v>
      </c>
      <c r="BT107" s="137">
        <f>IF(OR(DataGrowthRates!BS107="",DataGrowthRates!BT107=""),"",DataGrowthRates!BT107-DataGrowthRates!BS107)</f>
        <v>0</v>
      </c>
      <c r="BU107" s="137">
        <f>IF(OR(DataGrowthRates!BT107="",DataGrowthRates!BU107=""),"",DataGrowthRates!BU107-DataGrowthRates!BT107)</f>
        <v>0</v>
      </c>
      <c r="BV107" s="137">
        <f>IF(OR(DataGrowthRates!BU107="",DataGrowthRates!BV107=""),"",DataGrowthRates!BV107-DataGrowthRates!BU107)</f>
        <v>0</v>
      </c>
      <c r="BW107" s="137">
        <f>IF(OR(DataGrowthRates!BV107="",DataGrowthRates!BW107=""),"",DataGrowthRates!BW107-DataGrowthRates!BV107)</f>
        <v>0</v>
      </c>
      <c r="BX107" s="137">
        <f>IF(OR(DataGrowthRates!BW107="",DataGrowthRates!BX107=""),"",DataGrowthRates!BX107-DataGrowthRates!BW107)</f>
        <v>0</v>
      </c>
      <c r="BY107" s="137">
        <f>IF(OR(DataGrowthRates!BX107="",DataGrowthRates!BY107=""),"",DataGrowthRates!BY107-DataGrowthRates!BX107)</f>
        <v>0</v>
      </c>
      <c r="BZ107" s="137">
        <f>IF(OR(DataGrowthRates!BY107="",DataGrowthRates!BZ107=""),"",DataGrowthRates!BZ107-DataGrowthRates!BY107)</f>
        <v>0</v>
      </c>
      <c r="CA107" s="137">
        <f>IF(OR(DataGrowthRates!BZ107="",DataGrowthRates!CA107=""),"",DataGrowthRates!CA107-DataGrowthRates!BZ107)</f>
        <v>0</v>
      </c>
      <c r="CB107" s="137">
        <f>IF(OR(DataGrowthRates!CA107="",DataGrowthRates!CB107=""),"",DataGrowthRates!CB107-DataGrowthRates!CA107)</f>
        <v>0</v>
      </c>
      <c r="CC107" s="137">
        <f>IF(OR(DataGrowthRates!CB107="",DataGrowthRates!CC107=""),"",DataGrowthRates!CC107-DataGrowthRates!CB107)</f>
        <v>0</v>
      </c>
      <c r="CD107" s="137">
        <f>IF(OR(DataGrowthRates!CC107="",DataGrowthRates!CD107=""),"",DataGrowthRates!CD107-DataGrowthRates!CC107)</f>
        <v>0</v>
      </c>
      <c r="CE107" s="137">
        <f>IF(OR(DataGrowthRates!CD107="",DataGrowthRates!CE107=""),"",DataGrowthRates!CE107-DataGrowthRates!CD107)</f>
        <v>0</v>
      </c>
      <c r="CF107" s="137">
        <f>IF(OR(DataGrowthRates!CE107="",DataGrowthRates!CF107=""),"",DataGrowthRates!CF107-DataGrowthRates!CE107)</f>
        <v>0</v>
      </c>
      <c r="CG107" s="137">
        <f>IF(OR(DataGrowthRates!CF107="",DataGrowthRates!CG107=""),"",DataGrowthRates!CG107-DataGrowthRates!CF107)</f>
        <v>0</v>
      </c>
      <c r="CH107" s="137" t="str">
        <f>IF(OR(DataGrowthRates!CG107="",DataGrowthRates!CH107=""),"",DataGrowthRates!CH107-DataGrowthRates!CG107)</f>
        <v/>
      </c>
    </row>
    <row r="108" spans="1:86" x14ac:dyDescent="0.3">
      <c r="A108" s="65" t="s">
        <v>22</v>
      </c>
      <c r="B108" s="66"/>
      <c r="C108" s="84"/>
      <c r="D108" s="135" t="str">
        <f>IF(DataGrowthRates!C108="","",DataGrowthRates!D108-DataGrowthRates!C108)</f>
        <v/>
      </c>
      <c r="E108" s="135" t="str">
        <f>IF(DataGrowthRates!D108="","",DataGrowthRates!E108-DataGrowthRates!D108)</f>
        <v/>
      </c>
      <c r="F108" s="135" t="str">
        <f>IF(DataGrowthRates!E108="","",DataGrowthRates!F108-DataGrowthRates!E108)</f>
        <v/>
      </c>
      <c r="G108" s="135" t="str">
        <f>IF(DataGrowthRates!F108="","",DataGrowthRates!G108-DataGrowthRates!F108)</f>
        <v/>
      </c>
      <c r="H108" s="135" t="str">
        <f>IF(DataGrowthRates!G108="","",DataGrowthRates!H108-DataGrowthRates!G108)</f>
        <v/>
      </c>
      <c r="I108" s="135" t="str">
        <f>IF(DataGrowthRates!H108="","",DataGrowthRates!I108-DataGrowthRates!H108)</f>
        <v/>
      </c>
      <c r="J108" s="135" t="str">
        <f>IF(DataGrowthRates!I108="","",DataGrowthRates!J108-DataGrowthRates!I108)</f>
        <v/>
      </c>
      <c r="K108" s="135" t="str">
        <f>IF(DataGrowthRates!J108="","",DataGrowthRates!K108-DataGrowthRates!J108)</f>
        <v/>
      </c>
      <c r="L108" s="135">
        <f>IF(DataGrowthRates!K108="","",DataGrowthRates!L108-DataGrowthRates!K108)</f>
        <v>-0.62260390418088463</v>
      </c>
      <c r="M108" s="135">
        <f>IF(DataGrowthRates!L108="","",DataGrowthRates!M108-DataGrowthRates!L108)</f>
        <v>0.21994758068255749</v>
      </c>
      <c r="N108" s="135">
        <f>IF(DataGrowthRates!M108="","",DataGrowthRates!N108-DataGrowthRates!M108)</f>
        <v>-0.34434268182298666</v>
      </c>
      <c r="O108" s="135">
        <f>IF(DataGrowthRates!N108="","",DataGrowthRates!O108-DataGrowthRates!N108)</f>
        <v>0.28373429402383188</v>
      </c>
      <c r="P108" s="135">
        <f>IF(DataGrowthRates!O108="","",DataGrowthRates!P108-DataGrowthRates!O108)</f>
        <v>-0.15407554888693475</v>
      </c>
      <c r="Q108" s="135">
        <f>IF(DataGrowthRates!P108="","",DataGrowthRates!Q108-DataGrowthRates!P108)</f>
        <v>0</v>
      </c>
      <c r="R108" s="135">
        <f>IF(DataGrowthRates!Q108="","",DataGrowthRates!R108-DataGrowthRates!Q108)</f>
        <v>0</v>
      </c>
      <c r="S108" s="135">
        <f>IF(DataGrowthRates!R108="","",DataGrowthRates!S108-DataGrowthRates!R108)</f>
        <v>0.41435175813029268</v>
      </c>
      <c r="T108" s="135">
        <f>IF(DataGrowthRates!S108="","",DataGrowthRates!T108-DataGrowthRates!S108)</f>
        <v>0.30599249144488461</v>
      </c>
      <c r="U108" s="135">
        <f>IF(DataGrowthRates!T108="","",DataGrowthRates!U108-DataGrowthRates!T108)</f>
        <v>0</v>
      </c>
      <c r="V108" s="135">
        <f>IF(DataGrowthRates!U108="","",DataGrowthRates!V108-DataGrowthRates!U108)</f>
        <v>0</v>
      </c>
      <c r="W108" s="135">
        <f>IF(DataGrowthRates!V108="","",DataGrowthRates!W108-DataGrowthRates!V108)</f>
        <v>0.11651237265267866</v>
      </c>
      <c r="X108" s="135">
        <f>IF(DataGrowthRates!W108="","",DataGrowthRates!X108-DataGrowthRates!W108)</f>
        <v>-1.275997174427701E-2</v>
      </c>
      <c r="Y108" s="135">
        <f>IF(DataGrowthRates!X108="","",DataGrowthRates!Y108-DataGrowthRates!X108)</f>
        <v>0</v>
      </c>
      <c r="Z108" s="135">
        <f>IF(DataGrowthRates!Y108="","",DataGrowthRates!Z108-DataGrowthRates!Y108)</f>
        <v>0</v>
      </c>
      <c r="AA108" s="135">
        <f>IF(DataGrowthRates!Z108="","",DataGrowthRates!AA108-DataGrowthRates!Z108)</f>
        <v>-1.8138767030421832E-2</v>
      </c>
      <c r="AB108" s="135">
        <f>IF(DataGrowthRates!AA108="","",DataGrowthRates!AB108-DataGrowthRates!AA108)</f>
        <v>7.7403935393993706E-2</v>
      </c>
      <c r="AC108" s="135">
        <f>IF(DataGrowthRates!AB108="","",DataGrowthRates!AC108-DataGrowthRates!AB108)</f>
        <v>0</v>
      </c>
      <c r="AD108" s="135">
        <f>IF(DataGrowthRates!AC108="","",DataGrowthRates!AD108-DataGrowthRates!AC108)</f>
        <v>0</v>
      </c>
      <c r="AE108" s="135">
        <f>IF(OR(DataGrowthRates!AD108="",DataGrowthRates!AE108=""),"",DataGrowthRates!AE108-DataGrowthRates!AD108)</f>
        <v>-3.2631234558857969E-2</v>
      </c>
      <c r="AF108" s="135">
        <f>IF(OR(DataGrowthRates!AE108="",DataGrowthRates!AF108=""),"",DataGrowthRates!AF108-DataGrowthRates!AE108)</f>
        <v>0</v>
      </c>
      <c r="AG108" s="135">
        <f>IF(OR(DataGrowthRates!AF108="",DataGrowthRates!AG108=""),"",DataGrowthRates!AG108-DataGrowthRates!AF108)</f>
        <v>0</v>
      </c>
      <c r="AH108" s="135">
        <f>IF(OR(DataGrowthRates!AG108="",DataGrowthRates!AH108=""),"",DataGrowthRates!AH108-DataGrowthRates!AG108)</f>
        <v>0</v>
      </c>
      <c r="AI108" s="135">
        <f>IF(OR(DataGrowthRates!AH108="",DataGrowthRates!AI108=""),"",DataGrowthRates!AI108-DataGrowthRates!AH108)</f>
        <v>0</v>
      </c>
      <c r="AJ108" s="135">
        <f>IF(OR(DataGrowthRates!AI108="",DataGrowthRates!AJ108=""),"",DataGrowthRates!AJ108-DataGrowthRates!AI108)</f>
        <v>0</v>
      </c>
      <c r="AK108" s="135">
        <f>IF(OR(DataGrowthRates!AJ108="",DataGrowthRates!AK108=""),"",DataGrowthRates!AK108-DataGrowthRates!AJ108)</f>
        <v>0</v>
      </c>
      <c r="AL108" s="135">
        <f>IF(OR(DataGrowthRates!AK108="",DataGrowthRates!AL108=""),"",DataGrowthRates!AL108-DataGrowthRates!AK108)</f>
        <v>0</v>
      </c>
      <c r="AM108" s="135">
        <f>IF(OR(DataGrowthRates!AL108="",DataGrowthRates!AM108=""),"",DataGrowthRates!AM108-DataGrowthRates!AL108)</f>
        <v>-5.7307411255163032E-3</v>
      </c>
      <c r="AN108" s="135">
        <f>IF(OR(DataGrowthRates!AM108="",DataGrowthRates!AN108=""),"",DataGrowthRates!AN108-DataGrowthRates!AM108)</f>
        <v>0</v>
      </c>
      <c r="AO108" s="135">
        <f>IF(OR(DataGrowthRates!AN108="",DataGrowthRates!AO108=""),"",DataGrowthRates!AO108-DataGrowthRates!AN108)</f>
        <v>0</v>
      </c>
      <c r="AP108" s="135">
        <f>IF(OR(DataGrowthRates!AO108="",DataGrowthRates!AP108=""),"",DataGrowthRates!AP108-DataGrowthRates!AO108)</f>
        <v>0</v>
      </c>
      <c r="AQ108" s="135">
        <f>IF(OR(DataGrowthRates!AP108="",DataGrowthRates!AQ108=""),"",DataGrowthRates!AQ108-DataGrowthRates!AP108)</f>
        <v>0</v>
      </c>
      <c r="AR108" s="135">
        <f>IF(OR(DataGrowthRates!AQ108="",DataGrowthRates!AR108=""),"",DataGrowthRates!AR108-DataGrowthRates!AQ108)</f>
        <v>0</v>
      </c>
      <c r="AS108" s="135">
        <f>IF(OR(DataGrowthRates!AR108="",DataGrowthRates!AS108=""),"",DataGrowthRates!AS108-DataGrowthRates!AR108)</f>
        <v>0</v>
      </c>
      <c r="AT108" s="135">
        <f>IF(OR(DataGrowthRates!AS108="",DataGrowthRates!AT108=""),"",DataGrowthRates!AT108-DataGrowthRates!AS108)</f>
        <v>0</v>
      </c>
      <c r="AU108" s="135">
        <f>IF(OR(DataGrowthRates!AT108="",DataGrowthRates!AU108=""),"",DataGrowthRates!AU108-DataGrowthRates!AT108)</f>
        <v>0</v>
      </c>
      <c r="AV108" s="135">
        <f>IF(OR(DataGrowthRates!AU108="",DataGrowthRates!AV108=""),"",DataGrowthRates!AV108-DataGrowthRates!AU108)</f>
        <v>0</v>
      </c>
      <c r="AW108" s="135">
        <f>IF(OR(DataGrowthRates!AV108="",DataGrowthRates!AW108=""),"",DataGrowthRates!AW108-DataGrowthRates!AV108)</f>
        <v>0</v>
      </c>
      <c r="AX108" s="135">
        <f>IF(OR(DataGrowthRates!AW108="",DataGrowthRates!AX108=""),"",DataGrowthRates!AX108-DataGrowthRates!AW108)</f>
        <v>0</v>
      </c>
      <c r="AY108" s="135">
        <f>IF(OR(DataGrowthRates!AX108="",DataGrowthRates!AY108=""),"",DataGrowthRates!AY108-DataGrowthRates!AX108)</f>
        <v>0</v>
      </c>
      <c r="AZ108" s="135">
        <f>IF(OR(DataGrowthRates!AY108="",DataGrowthRates!AZ108=""),"",DataGrowthRates!AZ108-DataGrowthRates!AY108)</f>
        <v>0</v>
      </c>
      <c r="BA108" s="135">
        <f>IF(OR(DataGrowthRates!AZ108="",DataGrowthRates!BA108=""),"",DataGrowthRates!BA108-DataGrowthRates!AZ108)</f>
        <v>0</v>
      </c>
      <c r="BB108" s="135">
        <f>IF(OR(DataGrowthRates!BA108="",DataGrowthRates!BB108=""),"",DataGrowthRates!BB108-DataGrowthRates!BA108)</f>
        <v>0</v>
      </c>
      <c r="BC108" s="135">
        <f>IF(OR(DataGrowthRates!BB108="",DataGrowthRates!BC108=""),"",DataGrowthRates!BC108-DataGrowthRates!BB108)</f>
        <v>0</v>
      </c>
      <c r="BD108" s="135">
        <f>IF(OR(DataGrowthRates!BC108="",DataGrowthRates!BD108=""),"",DataGrowthRates!BD108-DataGrowthRates!BC108)</f>
        <v>0</v>
      </c>
      <c r="BE108" s="135">
        <f>IF(OR(DataGrowthRates!BD108="",DataGrowthRates!BE108=""),"",DataGrowthRates!BE108-DataGrowthRates!BD108)</f>
        <v>0</v>
      </c>
      <c r="BF108" s="135">
        <f>IF(OR(DataGrowthRates!BE108="",DataGrowthRates!BF108=""),"",DataGrowthRates!BF108-DataGrowthRates!BE108)</f>
        <v>0</v>
      </c>
      <c r="BG108" s="135">
        <f>IF(OR(DataGrowthRates!BF108="",DataGrowthRates!BG108=""),"",DataGrowthRates!BG108-DataGrowthRates!BF108)</f>
        <v>0</v>
      </c>
      <c r="BH108" s="135">
        <f>IF(OR(DataGrowthRates!BG108="",DataGrowthRates!BH108=""),"",DataGrowthRates!BH108-DataGrowthRates!BG108)</f>
        <v>0</v>
      </c>
      <c r="BI108" s="135">
        <f>IF(OR(DataGrowthRates!BH108="",DataGrowthRates!BI108=""),"",DataGrowthRates!BI108-DataGrowthRates!BH108)</f>
        <v>0</v>
      </c>
      <c r="BJ108" s="135">
        <f>IF(OR(DataGrowthRates!BI108="",DataGrowthRates!BJ108=""),"",DataGrowthRates!BJ108-DataGrowthRates!BI108)</f>
        <v>0</v>
      </c>
      <c r="BK108" s="135">
        <f>IF(OR(DataGrowthRates!BJ108="",DataGrowthRates!BK108=""),"",DataGrowthRates!BK108-DataGrowthRates!BJ108)</f>
        <v>0</v>
      </c>
      <c r="BL108" s="135">
        <f>IF(OR(DataGrowthRates!BK108="",DataGrowthRates!BL108=""),"",DataGrowthRates!BL108-DataGrowthRates!BK108)</f>
        <v>0</v>
      </c>
      <c r="BM108" s="135">
        <f>IF(OR(DataGrowthRates!BL108="",DataGrowthRates!BM108=""),"",DataGrowthRates!BM108-DataGrowthRates!BL108)</f>
        <v>0</v>
      </c>
      <c r="BN108" s="135">
        <f>IF(OR(DataGrowthRates!BM108="",DataGrowthRates!BN108=""),"",DataGrowthRates!BN108-DataGrowthRates!BM108)</f>
        <v>-1.7230935807077685E-5</v>
      </c>
      <c r="BO108" s="135">
        <f>IF(OR(DataGrowthRates!BN108="",DataGrowthRates!BO108=""),"",DataGrowthRates!BO108-DataGrowthRates!BN108)</f>
        <v>0</v>
      </c>
      <c r="BP108" s="135">
        <f>IF(OR(DataGrowthRates!BO108="",DataGrowthRates!BP108=""),"",DataGrowthRates!BP108-DataGrowthRates!BO108)</f>
        <v>0</v>
      </c>
      <c r="BQ108" s="135">
        <f>IF(OR(DataGrowthRates!BP108="",DataGrowthRates!BQ108=""),"",DataGrowthRates!BQ108-DataGrowthRates!BP108)</f>
        <v>0</v>
      </c>
      <c r="BR108" s="135">
        <f>IF(OR(DataGrowthRates!BQ108="",DataGrowthRates!BR108=""),"",DataGrowthRates!BR108-DataGrowthRates!BQ108)</f>
        <v>0</v>
      </c>
      <c r="BS108" s="135">
        <f>IF(OR(DataGrowthRates!BR108="",DataGrowthRates!BS108=""),"",DataGrowthRates!BS108-DataGrowthRates!BR108)</f>
        <v>0</v>
      </c>
      <c r="BT108" s="135">
        <f>IF(OR(DataGrowthRates!BS108="",DataGrowthRates!BT108=""),"",DataGrowthRates!BT108-DataGrowthRates!BS108)</f>
        <v>0</v>
      </c>
      <c r="BU108" s="135">
        <f>IF(OR(DataGrowthRates!BT108="",DataGrowthRates!BU108=""),"",DataGrowthRates!BU108-DataGrowthRates!BT108)</f>
        <v>0</v>
      </c>
      <c r="BV108" s="135">
        <f>IF(OR(DataGrowthRates!BU108="",DataGrowthRates!BV108=""),"",DataGrowthRates!BV108-DataGrowthRates!BU108)</f>
        <v>0</v>
      </c>
      <c r="BW108" s="135">
        <f>IF(OR(DataGrowthRates!BV108="",DataGrowthRates!BW108=""),"",DataGrowthRates!BW108-DataGrowthRates!BV108)</f>
        <v>0</v>
      </c>
      <c r="BX108" s="135">
        <f>IF(OR(DataGrowthRates!BW108="",DataGrowthRates!BX108=""),"",DataGrowthRates!BX108-DataGrowthRates!BW108)</f>
        <v>0</v>
      </c>
      <c r="BY108" s="135">
        <f>IF(OR(DataGrowthRates!BX108="",DataGrowthRates!BY108=""),"",DataGrowthRates!BY108-DataGrowthRates!BX108)</f>
        <v>0</v>
      </c>
      <c r="BZ108" s="135">
        <f>IF(OR(DataGrowthRates!BY108="",DataGrowthRates!BZ108=""),"",DataGrowthRates!BZ108-DataGrowthRates!BY108)</f>
        <v>0</v>
      </c>
      <c r="CA108" s="135">
        <f>IF(OR(DataGrowthRates!BZ108="",DataGrowthRates!CA108=""),"",DataGrowthRates!CA108-DataGrowthRates!BZ108)</f>
        <v>0</v>
      </c>
      <c r="CB108" s="135">
        <f>IF(OR(DataGrowthRates!CA108="",DataGrowthRates!CB108=""),"",DataGrowthRates!CB108-DataGrowthRates!CA108)</f>
        <v>0</v>
      </c>
      <c r="CC108" s="135">
        <f>IF(OR(DataGrowthRates!CB108="",DataGrowthRates!CC108=""),"",DataGrowthRates!CC108-DataGrowthRates!CB108)</f>
        <v>0</v>
      </c>
      <c r="CD108" s="135">
        <f>IF(OR(DataGrowthRates!CC108="",DataGrowthRates!CD108=""),"",DataGrowthRates!CD108-DataGrowthRates!CC108)</f>
        <v>0</v>
      </c>
      <c r="CE108" s="135">
        <f>IF(OR(DataGrowthRates!CD108="",DataGrowthRates!CE108=""),"",DataGrowthRates!CE108-DataGrowthRates!CD108)</f>
        <v>0</v>
      </c>
      <c r="CF108" s="135">
        <f>IF(OR(DataGrowthRates!CE108="",DataGrowthRates!CF108=""),"",DataGrowthRates!CF108-DataGrowthRates!CE108)</f>
        <v>0</v>
      </c>
      <c r="CG108" s="135">
        <f>IF(OR(DataGrowthRates!CF108="",DataGrowthRates!CG108=""),"",DataGrowthRates!CG108-DataGrowthRates!CF108)</f>
        <v>0</v>
      </c>
      <c r="CH108" s="135" t="str">
        <f>IF(OR(DataGrowthRates!CG108="",DataGrowthRates!CH108=""),"",DataGrowthRates!CH108-DataGrowthRates!CG108)</f>
        <v/>
      </c>
    </row>
    <row r="109" spans="1:86" x14ac:dyDescent="0.3">
      <c r="A109" s="4" t="s">
        <v>23</v>
      </c>
      <c r="B109"/>
      <c r="C109" s="84"/>
      <c r="D109" s="136" t="str">
        <f>IF(DataGrowthRates!C109="","",DataGrowthRates!D109-DataGrowthRates!C109)</f>
        <v/>
      </c>
      <c r="E109" s="136" t="str">
        <f>IF(DataGrowthRates!D109="","",DataGrowthRates!E109-DataGrowthRates!D109)</f>
        <v/>
      </c>
      <c r="F109" s="136" t="str">
        <f>IF(DataGrowthRates!E109="","",DataGrowthRates!F109-DataGrowthRates!E109)</f>
        <v/>
      </c>
      <c r="G109" s="136" t="str">
        <f>IF(DataGrowthRates!F109="","",DataGrowthRates!G109-DataGrowthRates!F109)</f>
        <v/>
      </c>
      <c r="H109" s="136" t="str">
        <f>IF(DataGrowthRates!G109="","",DataGrowthRates!H109-DataGrowthRates!G109)</f>
        <v/>
      </c>
      <c r="I109" s="136" t="str">
        <f>IF(DataGrowthRates!H109="","",DataGrowthRates!I109-DataGrowthRates!H109)</f>
        <v/>
      </c>
      <c r="J109" s="136" t="str">
        <f>IF(DataGrowthRates!I109="","",DataGrowthRates!J109-DataGrowthRates!I109)</f>
        <v/>
      </c>
      <c r="K109" s="136" t="str">
        <f>IF(DataGrowthRates!J109="","",DataGrowthRates!K109-DataGrowthRates!J109)</f>
        <v/>
      </c>
      <c r="L109" s="136" t="str">
        <f>IF(DataGrowthRates!K109="","",DataGrowthRates!L109-DataGrowthRates!K109)</f>
        <v/>
      </c>
      <c r="M109" s="136">
        <f>IF(DataGrowthRates!L109="","",DataGrowthRates!M109-DataGrowthRates!L109)</f>
        <v>-0.2309347314440453</v>
      </c>
      <c r="N109" s="136">
        <f>IF(DataGrowthRates!M109="","",DataGrowthRates!N109-DataGrowthRates!M109)</f>
        <v>-0.12264313512950231</v>
      </c>
      <c r="O109" s="136">
        <f>IF(DataGrowthRates!N109="","",DataGrowthRates!O109-DataGrowthRates!N109)</f>
        <v>-0.12730352172211479</v>
      </c>
      <c r="P109" s="136">
        <f>IF(DataGrowthRates!O109="","",DataGrowthRates!P109-DataGrowthRates!O109)</f>
        <v>2.4102360653857069E-2</v>
      </c>
      <c r="Q109" s="136">
        <f>IF(DataGrowthRates!P109="","",DataGrowthRates!Q109-DataGrowthRates!P109)</f>
        <v>0</v>
      </c>
      <c r="R109" s="136">
        <f>IF(DataGrowthRates!Q109="","",DataGrowthRates!R109-DataGrowthRates!Q109)</f>
        <v>0</v>
      </c>
      <c r="S109" s="136">
        <f>IF(DataGrowthRates!R109="","",DataGrowthRates!S109-DataGrowthRates!R109)</f>
        <v>0.49187039159307133</v>
      </c>
      <c r="T109" s="136">
        <f>IF(DataGrowthRates!S109="","",DataGrowthRates!T109-DataGrowthRates!S109)</f>
        <v>-0.24109580338720971</v>
      </c>
      <c r="U109" s="136">
        <f>IF(DataGrowthRates!T109="","",DataGrowthRates!U109-DataGrowthRates!T109)</f>
        <v>0</v>
      </c>
      <c r="V109" s="136">
        <f>IF(DataGrowthRates!U109="","",DataGrowthRates!V109-DataGrowthRates!U109)</f>
        <v>0</v>
      </c>
      <c r="W109" s="136">
        <f>IF(DataGrowthRates!V109="","",DataGrowthRates!W109-DataGrowthRates!V109)</f>
        <v>-5.7849661264419261E-2</v>
      </c>
      <c r="X109" s="136">
        <f>IF(DataGrowthRates!W109="","",DataGrowthRates!X109-DataGrowthRates!W109)</f>
        <v>8.8279210336268399E-2</v>
      </c>
      <c r="Y109" s="136">
        <f>IF(DataGrowthRates!X109="","",DataGrowthRates!Y109-DataGrowthRates!X109)</f>
        <v>0</v>
      </c>
      <c r="Z109" s="136">
        <f>IF(DataGrowthRates!Y109="","",DataGrowthRates!Z109-DataGrowthRates!Y109)</f>
        <v>0</v>
      </c>
      <c r="AA109" s="136">
        <f>IF(DataGrowthRates!Z109="","",DataGrowthRates!AA109-DataGrowthRates!Z109)</f>
        <v>1.1761764512566053E-2</v>
      </c>
      <c r="AB109" s="136">
        <f>IF(DataGrowthRates!AA109="","",DataGrowthRates!AB109-DataGrowthRates!AA109)</f>
        <v>3.9163292435411279E-2</v>
      </c>
      <c r="AC109" s="136">
        <f>IF(DataGrowthRates!AB109="","",DataGrowthRates!AC109-DataGrowthRates!AB109)</f>
        <v>0</v>
      </c>
      <c r="AD109" s="136">
        <f>IF(DataGrowthRates!AC109="","",DataGrowthRates!AD109-DataGrowthRates!AC109)</f>
        <v>0</v>
      </c>
      <c r="AE109" s="136">
        <f>IF(OR(DataGrowthRates!AD109="",DataGrowthRates!AE109=""),"",DataGrowthRates!AE109-DataGrowthRates!AD109)</f>
        <v>-2.058036308336586E-2</v>
      </c>
      <c r="AF109" s="136">
        <f>IF(OR(DataGrowthRates!AE109="",DataGrowthRates!AF109=""),"",DataGrowthRates!AF109-DataGrowthRates!AE109)</f>
        <v>0</v>
      </c>
      <c r="AG109" s="136">
        <f>IF(OR(DataGrowthRates!AF109="",DataGrowthRates!AG109=""),"",DataGrowthRates!AG109-DataGrowthRates!AF109)</f>
        <v>0</v>
      </c>
      <c r="AH109" s="136">
        <f>IF(OR(DataGrowthRates!AG109="",DataGrowthRates!AH109=""),"",DataGrowthRates!AH109-DataGrowthRates!AG109)</f>
        <v>0</v>
      </c>
      <c r="AI109" s="136">
        <f>IF(OR(DataGrowthRates!AH109="",DataGrowthRates!AI109=""),"",DataGrowthRates!AI109-DataGrowthRates!AH109)</f>
        <v>0</v>
      </c>
      <c r="AJ109" s="136">
        <f>IF(OR(DataGrowthRates!AI109="",DataGrowthRates!AJ109=""),"",DataGrowthRates!AJ109-DataGrowthRates!AI109)</f>
        <v>0</v>
      </c>
      <c r="AK109" s="136">
        <f>IF(OR(DataGrowthRates!AJ109="",DataGrowthRates!AK109=""),"",DataGrowthRates!AK109-DataGrowthRates!AJ109)</f>
        <v>0</v>
      </c>
      <c r="AL109" s="136">
        <f>IF(OR(DataGrowthRates!AK109="",DataGrowthRates!AL109=""),"",DataGrowthRates!AL109-DataGrowthRates!AK109)</f>
        <v>0</v>
      </c>
      <c r="AM109" s="136">
        <f>IF(OR(DataGrowthRates!AL109="",DataGrowthRates!AM109=""),"",DataGrowthRates!AM109-DataGrowthRates!AL109)</f>
        <v>5.5497251774729861E-3</v>
      </c>
      <c r="AN109" s="136">
        <f>IF(OR(DataGrowthRates!AM109="",DataGrowthRates!AN109=""),"",DataGrowthRates!AN109-DataGrowthRates!AM109)</f>
        <v>0</v>
      </c>
      <c r="AO109" s="136">
        <f>IF(OR(DataGrowthRates!AN109="",DataGrowthRates!AO109=""),"",DataGrowthRates!AO109-DataGrowthRates!AN109)</f>
        <v>0</v>
      </c>
      <c r="AP109" s="136">
        <f>IF(OR(DataGrowthRates!AO109="",DataGrowthRates!AP109=""),"",DataGrowthRates!AP109-DataGrowthRates!AO109)</f>
        <v>0</v>
      </c>
      <c r="AQ109" s="136">
        <f>IF(OR(DataGrowthRates!AP109="",DataGrowthRates!AQ109=""),"",DataGrowthRates!AQ109-DataGrowthRates!AP109)</f>
        <v>0</v>
      </c>
      <c r="AR109" s="136">
        <f>IF(OR(DataGrowthRates!AQ109="",DataGrowthRates!AR109=""),"",DataGrowthRates!AR109-DataGrowthRates!AQ109)</f>
        <v>0</v>
      </c>
      <c r="AS109" s="136">
        <f>IF(OR(DataGrowthRates!AR109="",DataGrowthRates!AS109=""),"",DataGrowthRates!AS109-DataGrowthRates!AR109)</f>
        <v>0</v>
      </c>
      <c r="AT109" s="136">
        <f>IF(OR(DataGrowthRates!AS109="",DataGrowthRates!AT109=""),"",DataGrowthRates!AT109-DataGrowthRates!AS109)</f>
        <v>0</v>
      </c>
      <c r="AU109" s="136">
        <f>IF(OR(DataGrowthRates!AT109="",DataGrowthRates!AU109=""),"",DataGrowthRates!AU109-DataGrowthRates!AT109)</f>
        <v>0</v>
      </c>
      <c r="AV109" s="136">
        <f>IF(OR(DataGrowthRates!AU109="",DataGrowthRates!AV109=""),"",DataGrowthRates!AV109-DataGrowthRates!AU109)</f>
        <v>0</v>
      </c>
      <c r="AW109" s="136">
        <f>IF(OR(DataGrowthRates!AV109="",DataGrowthRates!AW109=""),"",DataGrowthRates!AW109-DataGrowthRates!AV109)</f>
        <v>0</v>
      </c>
      <c r="AX109" s="136">
        <f>IF(OR(DataGrowthRates!AW109="",DataGrowthRates!AX109=""),"",DataGrowthRates!AX109-DataGrowthRates!AW109)</f>
        <v>0</v>
      </c>
      <c r="AY109" s="136">
        <f>IF(OR(DataGrowthRates!AX109="",DataGrowthRates!AY109=""),"",DataGrowthRates!AY109-DataGrowthRates!AX109)</f>
        <v>0</v>
      </c>
      <c r="AZ109" s="136">
        <f>IF(OR(DataGrowthRates!AY109="",DataGrowthRates!AZ109=""),"",DataGrowthRates!AZ109-DataGrowthRates!AY109)</f>
        <v>0</v>
      </c>
      <c r="BA109" s="136">
        <f>IF(OR(DataGrowthRates!AZ109="",DataGrowthRates!BA109=""),"",DataGrowthRates!BA109-DataGrowthRates!AZ109)</f>
        <v>0</v>
      </c>
      <c r="BB109" s="136">
        <f>IF(OR(DataGrowthRates!BA109="",DataGrowthRates!BB109=""),"",DataGrowthRates!BB109-DataGrowthRates!BA109)</f>
        <v>0</v>
      </c>
      <c r="BC109" s="136">
        <f>IF(OR(DataGrowthRates!BB109="",DataGrowthRates!BC109=""),"",DataGrowthRates!BC109-DataGrowthRates!BB109)</f>
        <v>0</v>
      </c>
      <c r="BD109" s="136">
        <f>IF(OR(DataGrowthRates!BC109="",DataGrowthRates!BD109=""),"",DataGrowthRates!BD109-DataGrowthRates!BC109)</f>
        <v>0</v>
      </c>
      <c r="BE109" s="136">
        <f>IF(OR(DataGrowthRates!BD109="",DataGrowthRates!BE109=""),"",DataGrowthRates!BE109-DataGrowthRates!BD109)</f>
        <v>0</v>
      </c>
      <c r="BF109" s="136">
        <f>IF(OR(DataGrowthRates!BE109="",DataGrowthRates!BF109=""),"",DataGrowthRates!BF109-DataGrowthRates!BE109)</f>
        <v>0</v>
      </c>
      <c r="BG109" s="136">
        <f>IF(OR(DataGrowthRates!BF109="",DataGrowthRates!BG109=""),"",DataGrowthRates!BG109-DataGrowthRates!BF109)</f>
        <v>0</v>
      </c>
      <c r="BH109" s="136">
        <f>IF(OR(DataGrowthRates!BG109="",DataGrowthRates!BH109=""),"",DataGrowthRates!BH109-DataGrowthRates!BG109)</f>
        <v>0</v>
      </c>
      <c r="BI109" s="136">
        <f>IF(OR(DataGrowthRates!BH109="",DataGrowthRates!BI109=""),"",DataGrowthRates!BI109-DataGrowthRates!BH109)</f>
        <v>0</v>
      </c>
      <c r="BJ109" s="136">
        <f>IF(OR(DataGrowthRates!BI109="",DataGrowthRates!BJ109=""),"",DataGrowthRates!BJ109-DataGrowthRates!BI109)</f>
        <v>0</v>
      </c>
      <c r="BK109" s="136">
        <f>IF(OR(DataGrowthRates!BJ109="",DataGrowthRates!BK109=""),"",DataGrowthRates!BK109-DataGrowthRates!BJ109)</f>
        <v>0</v>
      </c>
      <c r="BL109" s="136">
        <f>IF(OR(DataGrowthRates!BK109="",DataGrowthRates!BL109=""),"",DataGrowthRates!BL109-DataGrowthRates!BK109)</f>
        <v>0</v>
      </c>
      <c r="BM109" s="136">
        <f>IF(OR(DataGrowthRates!BL109="",DataGrowthRates!BM109=""),"",DataGrowthRates!BM109-DataGrowthRates!BL109)</f>
        <v>0</v>
      </c>
      <c r="BN109" s="136">
        <f>IF(OR(DataGrowthRates!BM109="",DataGrowthRates!BN109=""),"",DataGrowthRates!BN109-DataGrowthRates!BM109)</f>
        <v>-1.172618617673038E-5</v>
      </c>
      <c r="BO109" s="136">
        <f>IF(OR(DataGrowthRates!BN109="",DataGrowthRates!BO109=""),"",DataGrowthRates!BO109-DataGrowthRates!BN109)</f>
        <v>0</v>
      </c>
      <c r="BP109" s="136">
        <f>IF(OR(DataGrowthRates!BO109="",DataGrowthRates!BP109=""),"",DataGrowthRates!BP109-DataGrowthRates!BO109)</f>
        <v>0</v>
      </c>
      <c r="BQ109" s="136">
        <f>IF(OR(DataGrowthRates!BP109="",DataGrowthRates!BQ109=""),"",DataGrowthRates!BQ109-DataGrowthRates!BP109)</f>
        <v>0</v>
      </c>
      <c r="BR109" s="136">
        <f>IF(OR(DataGrowthRates!BQ109="",DataGrowthRates!BR109=""),"",DataGrowthRates!BR109-DataGrowthRates!BQ109)</f>
        <v>0</v>
      </c>
      <c r="BS109" s="136">
        <f>IF(OR(DataGrowthRates!BR109="",DataGrowthRates!BS109=""),"",DataGrowthRates!BS109-DataGrowthRates!BR109)</f>
        <v>0</v>
      </c>
      <c r="BT109" s="136">
        <f>IF(OR(DataGrowthRates!BS109="",DataGrowthRates!BT109=""),"",DataGrowthRates!BT109-DataGrowthRates!BS109)</f>
        <v>0</v>
      </c>
      <c r="BU109" s="136">
        <f>IF(OR(DataGrowthRates!BT109="",DataGrowthRates!BU109=""),"",DataGrowthRates!BU109-DataGrowthRates!BT109)</f>
        <v>0</v>
      </c>
      <c r="BV109" s="136">
        <f>IF(OR(DataGrowthRates!BU109="",DataGrowthRates!BV109=""),"",DataGrowthRates!BV109-DataGrowthRates!BU109)</f>
        <v>0</v>
      </c>
      <c r="BW109" s="136">
        <f>IF(OR(DataGrowthRates!BV109="",DataGrowthRates!BW109=""),"",DataGrowthRates!BW109-DataGrowthRates!BV109)</f>
        <v>0</v>
      </c>
      <c r="BX109" s="136">
        <f>IF(OR(DataGrowthRates!BW109="",DataGrowthRates!BX109=""),"",DataGrowthRates!BX109-DataGrowthRates!BW109)</f>
        <v>0</v>
      </c>
      <c r="BY109" s="136">
        <f>IF(OR(DataGrowthRates!BX109="",DataGrowthRates!BY109=""),"",DataGrowthRates!BY109-DataGrowthRates!BX109)</f>
        <v>0</v>
      </c>
      <c r="BZ109" s="136">
        <f>IF(OR(DataGrowthRates!BY109="",DataGrowthRates!BZ109=""),"",DataGrowthRates!BZ109-DataGrowthRates!BY109)</f>
        <v>0</v>
      </c>
      <c r="CA109" s="136">
        <f>IF(OR(DataGrowthRates!BZ109="",DataGrowthRates!CA109=""),"",DataGrowthRates!CA109-DataGrowthRates!BZ109)</f>
        <v>0</v>
      </c>
      <c r="CB109" s="136">
        <f>IF(OR(DataGrowthRates!CA109="",DataGrowthRates!CB109=""),"",DataGrowthRates!CB109-DataGrowthRates!CA109)</f>
        <v>0</v>
      </c>
      <c r="CC109" s="136">
        <f>IF(OR(DataGrowthRates!CB109="",DataGrowthRates!CC109=""),"",DataGrowthRates!CC109-DataGrowthRates!CB109)</f>
        <v>0</v>
      </c>
      <c r="CD109" s="136">
        <f>IF(OR(DataGrowthRates!CC109="",DataGrowthRates!CD109=""),"",DataGrowthRates!CD109-DataGrowthRates!CC109)</f>
        <v>0</v>
      </c>
      <c r="CE109" s="136">
        <f>IF(OR(DataGrowthRates!CD109="",DataGrowthRates!CE109=""),"",DataGrowthRates!CE109-DataGrowthRates!CD109)</f>
        <v>0</v>
      </c>
      <c r="CF109" s="136">
        <f>IF(OR(DataGrowthRates!CE109="",DataGrowthRates!CF109=""),"",DataGrowthRates!CF109-DataGrowthRates!CE109)</f>
        <v>0</v>
      </c>
      <c r="CG109" s="136">
        <f>IF(OR(DataGrowthRates!CF109="",DataGrowthRates!CG109=""),"",DataGrowthRates!CG109-DataGrowthRates!CF109)</f>
        <v>0</v>
      </c>
      <c r="CH109" s="136" t="str">
        <f>IF(OR(DataGrowthRates!CG109="",DataGrowthRates!CH109=""),"",DataGrowthRates!CH109-DataGrowthRates!CG109)</f>
        <v/>
      </c>
    </row>
    <row r="110" spans="1:86" x14ac:dyDescent="0.3">
      <c r="A110" s="4" t="s">
        <v>24</v>
      </c>
      <c r="B110"/>
      <c r="C110" s="84"/>
      <c r="D110" s="136" t="str">
        <f>IF(DataGrowthRates!C110="","",DataGrowthRates!D110-DataGrowthRates!C110)</f>
        <v/>
      </c>
      <c r="E110" s="136" t="str">
        <f>IF(DataGrowthRates!D110="","",DataGrowthRates!E110-DataGrowthRates!D110)</f>
        <v/>
      </c>
      <c r="F110" s="136" t="str">
        <f>IF(DataGrowthRates!E110="","",DataGrowthRates!F110-DataGrowthRates!E110)</f>
        <v/>
      </c>
      <c r="G110" s="136" t="str">
        <f>IF(DataGrowthRates!F110="","",DataGrowthRates!G110-DataGrowthRates!F110)</f>
        <v/>
      </c>
      <c r="H110" s="136" t="str">
        <f>IF(DataGrowthRates!G110="","",DataGrowthRates!H110-DataGrowthRates!G110)</f>
        <v/>
      </c>
      <c r="I110" s="136" t="str">
        <f>IF(DataGrowthRates!H110="","",DataGrowthRates!I110-DataGrowthRates!H110)</f>
        <v/>
      </c>
      <c r="J110" s="136" t="str">
        <f>IF(DataGrowthRates!I110="","",DataGrowthRates!J110-DataGrowthRates!I110)</f>
        <v/>
      </c>
      <c r="K110" s="136" t="str">
        <f>IF(DataGrowthRates!J110="","",DataGrowthRates!K110-DataGrowthRates!J110)</f>
        <v/>
      </c>
      <c r="L110" s="136" t="str">
        <f>IF(DataGrowthRates!K110="","",DataGrowthRates!L110-DataGrowthRates!K110)</f>
        <v/>
      </c>
      <c r="M110" s="136" t="str">
        <f>IF(DataGrowthRates!L110="","",DataGrowthRates!M110-DataGrowthRates!L110)</f>
        <v/>
      </c>
      <c r="N110" s="136">
        <f>IF(DataGrowthRates!M110="","",DataGrowthRates!N110-DataGrowthRates!M110)</f>
        <v>0.13654298541982557</v>
      </c>
      <c r="O110" s="136">
        <f>IF(DataGrowthRates!N110="","",DataGrowthRates!O110-DataGrowthRates!N110)</f>
        <v>0.2648031145596168</v>
      </c>
      <c r="P110" s="136">
        <f>IF(DataGrowthRates!O110="","",DataGrowthRates!P110-DataGrowthRates!O110)</f>
        <v>1.5320301346554044E-2</v>
      </c>
      <c r="Q110" s="136">
        <f>IF(DataGrowthRates!P110="","",DataGrowthRates!Q110-DataGrowthRates!P110)</f>
        <v>0</v>
      </c>
      <c r="R110" s="136">
        <f>IF(DataGrowthRates!Q110="","",DataGrowthRates!R110-DataGrowthRates!Q110)</f>
        <v>0</v>
      </c>
      <c r="S110" s="136">
        <f>IF(DataGrowthRates!R110="","",DataGrowthRates!S110-DataGrowthRates!R110)</f>
        <v>0.90891982209956379</v>
      </c>
      <c r="T110" s="136">
        <f>IF(DataGrowthRates!S110="","",DataGrowthRates!T110-DataGrowthRates!S110)</f>
        <v>-0.27671094470280888</v>
      </c>
      <c r="U110" s="136">
        <f>IF(DataGrowthRates!T110="","",DataGrowthRates!U110-DataGrowthRates!T110)</f>
        <v>0</v>
      </c>
      <c r="V110" s="136">
        <f>IF(DataGrowthRates!U110="","",DataGrowthRates!V110-DataGrowthRates!U110)</f>
        <v>0</v>
      </c>
      <c r="W110" s="136">
        <f>IF(DataGrowthRates!V110="","",DataGrowthRates!W110-DataGrowthRates!V110)</f>
        <v>2.5484657744315076E-2</v>
      </c>
      <c r="X110" s="136">
        <f>IF(DataGrowthRates!W110="","",DataGrowthRates!X110-DataGrowthRates!W110)</f>
        <v>0.11525658146745732</v>
      </c>
      <c r="Y110" s="136">
        <f>IF(DataGrowthRates!X110="","",DataGrowthRates!Y110-DataGrowthRates!X110)</f>
        <v>0</v>
      </c>
      <c r="Z110" s="136">
        <f>IF(DataGrowthRates!Y110="","",DataGrowthRates!Z110-DataGrowthRates!Y110)</f>
        <v>0</v>
      </c>
      <c r="AA110" s="136">
        <f>IF(DataGrowthRates!Z110="","",DataGrowthRates!AA110-DataGrowthRates!Z110)</f>
        <v>-2.3110275854624218E-2</v>
      </c>
      <c r="AB110" s="136">
        <f>IF(DataGrowthRates!AA110="","",DataGrowthRates!AB110-DataGrowthRates!AA110)</f>
        <v>-2.6950102122933028E-2</v>
      </c>
      <c r="AC110" s="136">
        <f>IF(DataGrowthRates!AB110="","",DataGrowthRates!AC110-DataGrowthRates!AB110)</f>
        <v>0</v>
      </c>
      <c r="AD110" s="136">
        <f>IF(DataGrowthRates!AC110="","",DataGrowthRates!AD110-DataGrowthRates!AC110)</f>
        <v>0</v>
      </c>
      <c r="AE110" s="136">
        <f>IF(OR(DataGrowthRates!AD110="",DataGrowthRates!AE110=""),"",DataGrowthRates!AE110-DataGrowthRates!AD110)</f>
        <v>-3.7139578294836273E-2</v>
      </c>
      <c r="AF110" s="136">
        <f>IF(OR(DataGrowthRates!AE110="",DataGrowthRates!AF110=""),"",DataGrowthRates!AF110-DataGrowthRates!AE110)</f>
        <v>0</v>
      </c>
      <c r="AG110" s="136">
        <f>IF(OR(DataGrowthRates!AF110="",DataGrowthRates!AG110=""),"",DataGrowthRates!AG110-DataGrowthRates!AF110)</f>
        <v>0</v>
      </c>
      <c r="AH110" s="136">
        <f>IF(OR(DataGrowthRates!AG110="",DataGrowthRates!AH110=""),"",DataGrowthRates!AH110-DataGrowthRates!AG110)</f>
        <v>0</v>
      </c>
      <c r="AI110" s="136">
        <f>IF(OR(DataGrowthRates!AH110="",DataGrowthRates!AI110=""),"",DataGrowthRates!AI110-DataGrowthRates!AH110)</f>
        <v>0</v>
      </c>
      <c r="AJ110" s="136">
        <f>IF(OR(DataGrowthRates!AI110="",DataGrowthRates!AJ110=""),"",DataGrowthRates!AJ110-DataGrowthRates!AI110)</f>
        <v>0</v>
      </c>
      <c r="AK110" s="136">
        <f>IF(OR(DataGrowthRates!AJ110="",DataGrowthRates!AK110=""),"",DataGrowthRates!AK110-DataGrowthRates!AJ110)</f>
        <v>0</v>
      </c>
      <c r="AL110" s="136">
        <f>IF(OR(DataGrowthRates!AK110="",DataGrowthRates!AL110=""),"",DataGrowthRates!AL110-DataGrowthRates!AK110)</f>
        <v>0</v>
      </c>
      <c r="AM110" s="136">
        <f>IF(OR(DataGrowthRates!AL110="",DataGrowthRates!AM110=""),"",DataGrowthRates!AM110-DataGrowthRates!AL110)</f>
        <v>3.7111744924838153E-3</v>
      </c>
      <c r="AN110" s="136">
        <f>IF(OR(DataGrowthRates!AM110="",DataGrowthRates!AN110=""),"",DataGrowthRates!AN110-DataGrowthRates!AM110)</f>
        <v>0</v>
      </c>
      <c r="AO110" s="136">
        <f>IF(OR(DataGrowthRates!AN110="",DataGrowthRates!AO110=""),"",DataGrowthRates!AO110-DataGrowthRates!AN110)</f>
        <v>0</v>
      </c>
      <c r="AP110" s="136">
        <f>IF(OR(DataGrowthRates!AO110="",DataGrowthRates!AP110=""),"",DataGrowthRates!AP110-DataGrowthRates!AO110)</f>
        <v>0</v>
      </c>
      <c r="AQ110" s="136">
        <f>IF(OR(DataGrowthRates!AP110="",DataGrowthRates!AQ110=""),"",DataGrowthRates!AQ110-DataGrowthRates!AP110)</f>
        <v>0</v>
      </c>
      <c r="AR110" s="136">
        <f>IF(OR(DataGrowthRates!AQ110="",DataGrowthRates!AR110=""),"",DataGrowthRates!AR110-DataGrowthRates!AQ110)</f>
        <v>0</v>
      </c>
      <c r="AS110" s="136">
        <f>IF(OR(DataGrowthRates!AR110="",DataGrowthRates!AS110=""),"",DataGrowthRates!AS110-DataGrowthRates!AR110)</f>
        <v>0</v>
      </c>
      <c r="AT110" s="136">
        <f>IF(OR(DataGrowthRates!AS110="",DataGrowthRates!AT110=""),"",DataGrowthRates!AT110-DataGrowthRates!AS110)</f>
        <v>0</v>
      </c>
      <c r="AU110" s="136">
        <f>IF(OR(DataGrowthRates!AT110="",DataGrowthRates!AU110=""),"",DataGrowthRates!AU110-DataGrowthRates!AT110)</f>
        <v>0</v>
      </c>
      <c r="AV110" s="136">
        <f>IF(OR(DataGrowthRates!AU110="",DataGrowthRates!AV110=""),"",DataGrowthRates!AV110-DataGrowthRates!AU110)</f>
        <v>0</v>
      </c>
      <c r="AW110" s="136">
        <f>IF(OR(DataGrowthRates!AV110="",DataGrowthRates!AW110=""),"",DataGrowthRates!AW110-DataGrowthRates!AV110)</f>
        <v>0</v>
      </c>
      <c r="AX110" s="136">
        <f>IF(OR(DataGrowthRates!AW110="",DataGrowthRates!AX110=""),"",DataGrowthRates!AX110-DataGrowthRates!AW110)</f>
        <v>0</v>
      </c>
      <c r="AY110" s="136">
        <f>IF(OR(DataGrowthRates!AX110="",DataGrowthRates!AY110=""),"",DataGrowthRates!AY110-DataGrowthRates!AX110)</f>
        <v>0</v>
      </c>
      <c r="AZ110" s="136">
        <f>IF(OR(DataGrowthRates!AY110="",DataGrowthRates!AZ110=""),"",DataGrowthRates!AZ110-DataGrowthRates!AY110)</f>
        <v>0</v>
      </c>
      <c r="BA110" s="136">
        <f>IF(OR(DataGrowthRates!AZ110="",DataGrowthRates!BA110=""),"",DataGrowthRates!BA110-DataGrowthRates!AZ110)</f>
        <v>0</v>
      </c>
      <c r="BB110" s="136">
        <f>IF(OR(DataGrowthRates!BA110="",DataGrowthRates!BB110=""),"",DataGrowthRates!BB110-DataGrowthRates!BA110)</f>
        <v>0</v>
      </c>
      <c r="BC110" s="136">
        <f>IF(OR(DataGrowthRates!BB110="",DataGrowthRates!BC110=""),"",DataGrowthRates!BC110-DataGrowthRates!BB110)</f>
        <v>0</v>
      </c>
      <c r="BD110" s="136">
        <f>IF(OR(DataGrowthRates!BC110="",DataGrowthRates!BD110=""),"",DataGrowthRates!BD110-DataGrowthRates!BC110)</f>
        <v>0</v>
      </c>
      <c r="BE110" s="136">
        <f>IF(OR(DataGrowthRates!BD110="",DataGrowthRates!BE110=""),"",DataGrowthRates!BE110-DataGrowthRates!BD110)</f>
        <v>0</v>
      </c>
      <c r="BF110" s="136">
        <f>IF(OR(DataGrowthRates!BE110="",DataGrowthRates!BF110=""),"",DataGrowthRates!BF110-DataGrowthRates!BE110)</f>
        <v>0</v>
      </c>
      <c r="BG110" s="136">
        <f>IF(OR(DataGrowthRates!BF110="",DataGrowthRates!BG110=""),"",DataGrowthRates!BG110-DataGrowthRates!BF110)</f>
        <v>0</v>
      </c>
      <c r="BH110" s="136">
        <f>IF(OR(DataGrowthRates!BG110="",DataGrowthRates!BH110=""),"",DataGrowthRates!BH110-DataGrowthRates!BG110)</f>
        <v>0</v>
      </c>
      <c r="BI110" s="136">
        <f>IF(OR(DataGrowthRates!BH110="",DataGrowthRates!BI110=""),"",DataGrowthRates!BI110-DataGrowthRates!BH110)</f>
        <v>0</v>
      </c>
      <c r="BJ110" s="136">
        <f>IF(OR(DataGrowthRates!BI110="",DataGrowthRates!BJ110=""),"",DataGrowthRates!BJ110-DataGrowthRates!BI110)</f>
        <v>0</v>
      </c>
      <c r="BK110" s="136">
        <f>IF(OR(DataGrowthRates!BJ110="",DataGrowthRates!BK110=""),"",DataGrowthRates!BK110-DataGrowthRates!BJ110)</f>
        <v>0</v>
      </c>
      <c r="BL110" s="136">
        <f>IF(OR(DataGrowthRates!BK110="",DataGrowthRates!BL110=""),"",DataGrowthRates!BL110-DataGrowthRates!BK110)</f>
        <v>0</v>
      </c>
      <c r="BM110" s="136">
        <f>IF(OR(DataGrowthRates!BL110="",DataGrowthRates!BM110=""),"",DataGrowthRates!BM110-DataGrowthRates!BL110)</f>
        <v>0</v>
      </c>
      <c r="BN110" s="136">
        <f>IF(OR(DataGrowthRates!BM110="",DataGrowthRates!BN110=""),"",DataGrowthRates!BN110-DataGrowthRates!BM110)</f>
        <v>-2.9622317003985543E-5</v>
      </c>
      <c r="BO110" s="136">
        <f>IF(OR(DataGrowthRates!BN110="",DataGrowthRates!BO110=""),"",DataGrowthRates!BO110-DataGrowthRates!BN110)</f>
        <v>0</v>
      </c>
      <c r="BP110" s="136">
        <f>IF(OR(DataGrowthRates!BO110="",DataGrowthRates!BP110=""),"",DataGrowthRates!BP110-DataGrowthRates!BO110)</f>
        <v>0</v>
      </c>
      <c r="BQ110" s="136">
        <f>IF(OR(DataGrowthRates!BP110="",DataGrowthRates!BQ110=""),"",DataGrowthRates!BQ110-DataGrowthRates!BP110)</f>
        <v>0</v>
      </c>
      <c r="BR110" s="136">
        <f>IF(OR(DataGrowthRates!BQ110="",DataGrowthRates!BR110=""),"",DataGrowthRates!BR110-DataGrowthRates!BQ110)</f>
        <v>0</v>
      </c>
      <c r="BS110" s="136">
        <f>IF(OR(DataGrowthRates!BR110="",DataGrowthRates!BS110=""),"",DataGrowthRates!BS110-DataGrowthRates!BR110)</f>
        <v>0</v>
      </c>
      <c r="BT110" s="136">
        <f>IF(OR(DataGrowthRates!BS110="",DataGrowthRates!BT110=""),"",DataGrowthRates!BT110-DataGrowthRates!BS110)</f>
        <v>0</v>
      </c>
      <c r="BU110" s="136">
        <f>IF(OR(DataGrowthRates!BT110="",DataGrowthRates!BU110=""),"",DataGrowthRates!BU110-DataGrowthRates!BT110)</f>
        <v>0</v>
      </c>
      <c r="BV110" s="136">
        <f>IF(OR(DataGrowthRates!BU110="",DataGrowthRates!BV110=""),"",DataGrowthRates!BV110-DataGrowthRates!BU110)</f>
        <v>0</v>
      </c>
      <c r="BW110" s="136">
        <f>IF(OR(DataGrowthRates!BV110="",DataGrowthRates!BW110=""),"",DataGrowthRates!BW110-DataGrowthRates!BV110)</f>
        <v>0</v>
      </c>
      <c r="BX110" s="136">
        <f>IF(OR(DataGrowthRates!BW110="",DataGrowthRates!BX110=""),"",DataGrowthRates!BX110-DataGrowthRates!BW110)</f>
        <v>0</v>
      </c>
      <c r="BY110" s="136">
        <f>IF(OR(DataGrowthRates!BX110="",DataGrowthRates!BY110=""),"",DataGrowthRates!BY110-DataGrowthRates!BX110)</f>
        <v>0</v>
      </c>
      <c r="BZ110" s="136">
        <f>IF(OR(DataGrowthRates!BY110="",DataGrowthRates!BZ110=""),"",DataGrowthRates!BZ110-DataGrowthRates!BY110)</f>
        <v>0</v>
      </c>
      <c r="CA110" s="136">
        <f>IF(OR(DataGrowthRates!BZ110="",DataGrowthRates!CA110=""),"",DataGrowthRates!CA110-DataGrowthRates!BZ110)</f>
        <v>0</v>
      </c>
      <c r="CB110" s="136">
        <f>IF(OR(DataGrowthRates!CA110="",DataGrowthRates!CB110=""),"",DataGrowthRates!CB110-DataGrowthRates!CA110)</f>
        <v>0</v>
      </c>
      <c r="CC110" s="136">
        <f>IF(OR(DataGrowthRates!CB110="",DataGrowthRates!CC110=""),"",DataGrowthRates!CC110-DataGrowthRates!CB110)</f>
        <v>0</v>
      </c>
      <c r="CD110" s="136">
        <f>IF(OR(DataGrowthRates!CC110="",DataGrowthRates!CD110=""),"",DataGrowthRates!CD110-DataGrowthRates!CC110)</f>
        <v>0</v>
      </c>
      <c r="CE110" s="136">
        <f>IF(OR(DataGrowthRates!CD110="",DataGrowthRates!CE110=""),"",DataGrowthRates!CE110-DataGrowthRates!CD110)</f>
        <v>0</v>
      </c>
      <c r="CF110" s="136">
        <f>IF(OR(DataGrowthRates!CE110="",DataGrowthRates!CF110=""),"",DataGrowthRates!CF110-DataGrowthRates!CE110)</f>
        <v>0</v>
      </c>
      <c r="CG110" s="136">
        <f>IF(OR(DataGrowthRates!CF110="",DataGrowthRates!CG110=""),"",DataGrowthRates!CG110-DataGrowthRates!CF110)</f>
        <v>0</v>
      </c>
      <c r="CH110" s="136" t="str">
        <f>IF(OR(DataGrowthRates!CG110="",DataGrowthRates!CH110=""),"",DataGrowthRates!CH110-DataGrowthRates!CG110)</f>
        <v/>
      </c>
    </row>
    <row r="111" spans="1:86" x14ac:dyDescent="0.3">
      <c r="A111" s="64" t="s">
        <v>25</v>
      </c>
      <c r="B111" s="53"/>
      <c r="C111" s="85"/>
      <c r="D111" s="137" t="str">
        <f>IF(DataGrowthRates!C111="","",DataGrowthRates!D111-DataGrowthRates!C111)</f>
        <v/>
      </c>
      <c r="E111" s="137" t="str">
        <f>IF(DataGrowthRates!D111="","",DataGrowthRates!E111-DataGrowthRates!D111)</f>
        <v/>
      </c>
      <c r="F111" s="137" t="str">
        <f>IF(DataGrowthRates!E111="","",DataGrowthRates!F111-DataGrowthRates!E111)</f>
        <v/>
      </c>
      <c r="G111" s="137" t="str">
        <f>IF(DataGrowthRates!F111="","",DataGrowthRates!G111-DataGrowthRates!F111)</f>
        <v/>
      </c>
      <c r="H111" s="137" t="str">
        <f>IF(DataGrowthRates!G111="","",DataGrowthRates!H111-DataGrowthRates!G111)</f>
        <v/>
      </c>
      <c r="I111" s="137" t="str">
        <f>IF(DataGrowthRates!H111="","",DataGrowthRates!I111-DataGrowthRates!H111)</f>
        <v/>
      </c>
      <c r="J111" s="137" t="str">
        <f>IF(DataGrowthRates!I111="","",DataGrowthRates!J111-DataGrowthRates!I111)</f>
        <v/>
      </c>
      <c r="K111" s="137" t="str">
        <f>IF(DataGrowthRates!J111="","",DataGrowthRates!K111-DataGrowthRates!J111)</f>
        <v/>
      </c>
      <c r="L111" s="137" t="str">
        <f>IF(DataGrowthRates!K111="","",DataGrowthRates!L111-DataGrowthRates!K111)</f>
        <v/>
      </c>
      <c r="M111" s="137" t="str">
        <f>IF(DataGrowthRates!L111="","",DataGrowthRates!M111-DataGrowthRates!L111)</f>
        <v/>
      </c>
      <c r="N111" s="137" t="str">
        <f>IF(DataGrowthRates!M111="","",DataGrowthRates!N111-DataGrowthRates!M111)</f>
        <v/>
      </c>
      <c r="O111" s="137">
        <f>IF(DataGrowthRates!N111="","",DataGrowthRates!O111-DataGrowthRates!N111)</f>
        <v>-0.50368433381287425</v>
      </c>
      <c r="P111" s="137">
        <f>IF(DataGrowthRates!O111="","",DataGrowthRates!P111-DataGrowthRates!O111)</f>
        <v>-7.8793438733320231E-2</v>
      </c>
      <c r="Q111" s="137">
        <f>IF(DataGrowthRates!P111="","",DataGrowthRates!Q111-DataGrowthRates!P111)</f>
        <v>0</v>
      </c>
      <c r="R111" s="137">
        <f>IF(DataGrowthRates!Q111="","",DataGrowthRates!R111-DataGrowthRates!Q111)</f>
        <v>0</v>
      </c>
      <c r="S111" s="137">
        <f>IF(DataGrowthRates!R111="","",DataGrowthRates!S111-DataGrowthRates!R111)</f>
        <v>0.23260779844903623</v>
      </c>
      <c r="T111" s="137">
        <f>IF(DataGrowthRates!S111="","",DataGrowthRates!T111-DataGrowthRates!S111)</f>
        <v>-0.32215648140365771</v>
      </c>
      <c r="U111" s="137">
        <f>IF(DataGrowthRates!T111="","",DataGrowthRates!U111-DataGrowthRates!T111)</f>
        <v>0</v>
      </c>
      <c r="V111" s="137">
        <f>IF(DataGrowthRates!U111="","",DataGrowthRates!V111-DataGrowthRates!U111)</f>
        <v>0</v>
      </c>
      <c r="W111" s="137">
        <f>IF(DataGrowthRates!V111="","",DataGrowthRates!W111-DataGrowthRates!V111)</f>
        <v>0.16351447706981959</v>
      </c>
      <c r="X111" s="137">
        <f>IF(DataGrowthRates!W111="","",DataGrowthRates!X111-DataGrowthRates!W111)</f>
        <v>-0.16099763727670879</v>
      </c>
      <c r="Y111" s="137">
        <f>IF(DataGrowthRates!X111="","",DataGrowthRates!Y111-DataGrowthRates!X111)</f>
        <v>0</v>
      </c>
      <c r="Z111" s="137">
        <f>IF(DataGrowthRates!Y111="","",DataGrowthRates!Z111-DataGrowthRates!Y111)</f>
        <v>0</v>
      </c>
      <c r="AA111" s="137">
        <f>IF(DataGrowthRates!Z111="","",DataGrowthRates!AA111-DataGrowthRates!Z111)</f>
        <v>4.4436567591235043E-3</v>
      </c>
      <c r="AB111" s="137">
        <f>IF(DataGrowthRates!AA111="","",DataGrowthRates!AB111-DataGrowthRates!AA111)</f>
        <v>-0.11176407264724841</v>
      </c>
      <c r="AC111" s="137">
        <f>IF(DataGrowthRates!AB111="","",DataGrowthRates!AC111-DataGrowthRates!AB111)</f>
        <v>0</v>
      </c>
      <c r="AD111" s="137">
        <f>IF(DataGrowthRates!AC111="","",DataGrowthRates!AD111-DataGrowthRates!AC111)</f>
        <v>0</v>
      </c>
      <c r="AE111" s="137">
        <f>IF(OR(DataGrowthRates!AD111="",DataGrowthRates!AE111=""),"",DataGrowthRates!AE111-DataGrowthRates!AD111)</f>
        <v>1.8413755500784612E-2</v>
      </c>
      <c r="AF111" s="137">
        <f>IF(OR(DataGrowthRates!AE111="",DataGrowthRates!AF111=""),"",DataGrowthRates!AF111-DataGrowthRates!AE111)</f>
        <v>0</v>
      </c>
      <c r="AG111" s="137">
        <f>IF(OR(DataGrowthRates!AF111="",DataGrowthRates!AG111=""),"",DataGrowthRates!AG111-DataGrowthRates!AF111)</f>
        <v>0</v>
      </c>
      <c r="AH111" s="137">
        <f>IF(OR(DataGrowthRates!AG111="",DataGrowthRates!AH111=""),"",DataGrowthRates!AH111-DataGrowthRates!AG111)</f>
        <v>0</v>
      </c>
      <c r="AI111" s="137">
        <f>IF(OR(DataGrowthRates!AH111="",DataGrowthRates!AI111=""),"",DataGrowthRates!AI111-DataGrowthRates!AH111)</f>
        <v>0</v>
      </c>
      <c r="AJ111" s="137">
        <f>IF(OR(DataGrowthRates!AI111="",DataGrowthRates!AJ111=""),"",DataGrowthRates!AJ111-DataGrowthRates!AI111)</f>
        <v>0</v>
      </c>
      <c r="AK111" s="137">
        <f>IF(OR(DataGrowthRates!AJ111="",DataGrowthRates!AK111=""),"",DataGrowthRates!AK111-DataGrowthRates!AJ111)</f>
        <v>0</v>
      </c>
      <c r="AL111" s="137">
        <f>IF(OR(DataGrowthRates!AK111="",DataGrowthRates!AL111=""),"",DataGrowthRates!AL111-DataGrowthRates!AK111)</f>
        <v>0</v>
      </c>
      <c r="AM111" s="137">
        <f>IF(OR(DataGrowthRates!AL111="",DataGrowthRates!AM111=""),"",DataGrowthRates!AM111-DataGrowthRates!AL111)</f>
        <v>6.3156598318125923E-3</v>
      </c>
      <c r="AN111" s="137">
        <f>IF(OR(DataGrowthRates!AM111="",DataGrowthRates!AN111=""),"",DataGrowthRates!AN111-DataGrowthRates!AM111)</f>
        <v>0</v>
      </c>
      <c r="AO111" s="137">
        <f>IF(OR(DataGrowthRates!AN111="",DataGrowthRates!AO111=""),"",DataGrowthRates!AO111-DataGrowthRates!AN111)</f>
        <v>0</v>
      </c>
      <c r="AP111" s="137">
        <f>IF(OR(DataGrowthRates!AO111="",DataGrowthRates!AP111=""),"",DataGrowthRates!AP111-DataGrowthRates!AO111)</f>
        <v>0</v>
      </c>
      <c r="AQ111" s="137">
        <f>IF(OR(DataGrowthRates!AP111="",DataGrowthRates!AQ111=""),"",DataGrowthRates!AQ111-DataGrowthRates!AP111)</f>
        <v>0</v>
      </c>
      <c r="AR111" s="137">
        <f>IF(OR(DataGrowthRates!AQ111="",DataGrowthRates!AR111=""),"",DataGrowthRates!AR111-DataGrowthRates!AQ111)</f>
        <v>0</v>
      </c>
      <c r="AS111" s="137">
        <f>IF(OR(DataGrowthRates!AR111="",DataGrowthRates!AS111=""),"",DataGrowthRates!AS111-DataGrowthRates!AR111)</f>
        <v>0</v>
      </c>
      <c r="AT111" s="137">
        <f>IF(OR(DataGrowthRates!AS111="",DataGrowthRates!AT111=""),"",DataGrowthRates!AT111-DataGrowthRates!AS111)</f>
        <v>0</v>
      </c>
      <c r="AU111" s="137">
        <f>IF(OR(DataGrowthRates!AT111="",DataGrowthRates!AU111=""),"",DataGrowthRates!AU111-DataGrowthRates!AT111)</f>
        <v>0</v>
      </c>
      <c r="AV111" s="137">
        <f>IF(OR(DataGrowthRates!AU111="",DataGrowthRates!AV111=""),"",DataGrowthRates!AV111-DataGrowthRates!AU111)</f>
        <v>0</v>
      </c>
      <c r="AW111" s="137">
        <f>IF(OR(DataGrowthRates!AV111="",DataGrowthRates!AW111=""),"",DataGrowthRates!AW111-DataGrowthRates!AV111)</f>
        <v>0</v>
      </c>
      <c r="AX111" s="137">
        <f>IF(OR(DataGrowthRates!AW111="",DataGrowthRates!AX111=""),"",DataGrowthRates!AX111-DataGrowthRates!AW111)</f>
        <v>0</v>
      </c>
      <c r="AY111" s="137">
        <f>IF(OR(DataGrowthRates!AX111="",DataGrowthRates!AY111=""),"",DataGrowthRates!AY111-DataGrowthRates!AX111)</f>
        <v>0</v>
      </c>
      <c r="AZ111" s="137">
        <f>IF(OR(DataGrowthRates!AY111="",DataGrowthRates!AZ111=""),"",DataGrowthRates!AZ111-DataGrowthRates!AY111)</f>
        <v>0</v>
      </c>
      <c r="BA111" s="137">
        <f>IF(OR(DataGrowthRates!AZ111="",DataGrowthRates!BA111=""),"",DataGrowthRates!BA111-DataGrowthRates!AZ111)</f>
        <v>0</v>
      </c>
      <c r="BB111" s="137">
        <f>IF(OR(DataGrowthRates!BA111="",DataGrowthRates!BB111=""),"",DataGrowthRates!BB111-DataGrowthRates!BA111)</f>
        <v>0</v>
      </c>
      <c r="BC111" s="137">
        <f>IF(OR(DataGrowthRates!BB111="",DataGrowthRates!BC111=""),"",DataGrowthRates!BC111-DataGrowthRates!BB111)</f>
        <v>0</v>
      </c>
      <c r="BD111" s="137">
        <f>IF(OR(DataGrowthRates!BC111="",DataGrowthRates!BD111=""),"",DataGrowthRates!BD111-DataGrowthRates!BC111)</f>
        <v>0</v>
      </c>
      <c r="BE111" s="137">
        <f>IF(OR(DataGrowthRates!BD111="",DataGrowthRates!BE111=""),"",DataGrowthRates!BE111-DataGrowthRates!BD111)</f>
        <v>0</v>
      </c>
      <c r="BF111" s="137">
        <f>IF(OR(DataGrowthRates!BE111="",DataGrowthRates!BF111=""),"",DataGrowthRates!BF111-DataGrowthRates!BE111)</f>
        <v>0</v>
      </c>
      <c r="BG111" s="137">
        <f>IF(OR(DataGrowthRates!BF111="",DataGrowthRates!BG111=""),"",DataGrowthRates!BG111-DataGrowthRates!BF111)</f>
        <v>0</v>
      </c>
      <c r="BH111" s="137">
        <f>IF(OR(DataGrowthRates!BG111="",DataGrowthRates!BH111=""),"",DataGrowthRates!BH111-DataGrowthRates!BG111)</f>
        <v>0</v>
      </c>
      <c r="BI111" s="137">
        <f>IF(OR(DataGrowthRates!BH111="",DataGrowthRates!BI111=""),"",DataGrowthRates!BI111-DataGrowthRates!BH111)</f>
        <v>0</v>
      </c>
      <c r="BJ111" s="137">
        <f>IF(OR(DataGrowthRates!BI111="",DataGrowthRates!BJ111=""),"",DataGrowthRates!BJ111-DataGrowthRates!BI111)</f>
        <v>0</v>
      </c>
      <c r="BK111" s="137">
        <f>IF(OR(DataGrowthRates!BJ111="",DataGrowthRates!BK111=""),"",DataGrowthRates!BK111-DataGrowthRates!BJ111)</f>
        <v>0</v>
      </c>
      <c r="BL111" s="137">
        <f>IF(OR(DataGrowthRates!BK111="",DataGrowthRates!BL111=""),"",DataGrowthRates!BL111-DataGrowthRates!BK111)</f>
        <v>0</v>
      </c>
      <c r="BM111" s="137">
        <f>IF(OR(DataGrowthRates!BL111="",DataGrowthRates!BM111=""),"",DataGrowthRates!BM111-DataGrowthRates!BL111)</f>
        <v>0</v>
      </c>
      <c r="BN111" s="137">
        <f>IF(OR(DataGrowthRates!BM111="",DataGrowthRates!BN111=""),"",DataGrowthRates!BN111-DataGrowthRates!BM111)</f>
        <v>-1.541271182237125E-5</v>
      </c>
      <c r="BO111" s="137">
        <f>IF(OR(DataGrowthRates!BN111="",DataGrowthRates!BO111=""),"",DataGrowthRates!BO111-DataGrowthRates!BN111)</f>
        <v>0</v>
      </c>
      <c r="BP111" s="137">
        <f>IF(OR(DataGrowthRates!BO111="",DataGrowthRates!BP111=""),"",DataGrowthRates!BP111-DataGrowthRates!BO111)</f>
        <v>0</v>
      </c>
      <c r="BQ111" s="137">
        <f>IF(OR(DataGrowthRates!BP111="",DataGrowthRates!BQ111=""),"",DataGrowthRates!BQ111-DataGrowthRates!BP111)</f>
        <v>0</v>
      </c>
      <c r="BR111" s="137">
        <f>IF(OR(DataGrowthRates!BQ111="",DataGrowthRates!BR111=""),"",DataGrowthRates!BR111-DataGrowthRates!BQ111)</f>
        <v>0</v>
      </c>
      <c r="BS111" s="137">
        <f>IF(OR(DataGrowthRates!BR111="",DataGrowthRates!BS111=""),"",DataGrowthRates!BS111-DataGrowthRates!BR111)</f>
        <v>0</v>
      </c>
      <c r="BT111" s="137">
        <f>IF(OR(DataGrowthRates!BS111="",DataGrowthRates!BT111=""),"",DataGrowthRates!BT111-DataGrowthRates!BS111)</f>
        <v>0</v>
      </c>
      <c r="BU111" s="137">
        <f>IF(OR(DataGrowthRates!BT111="",DataGrowthRates!BU111=""),"",DataGrowthRates!BU111-DataGrowthRates!BT111)</f>
        <v>0</v>
      </c>
      <c r="BV111" s="137">
        <f>IF(OR(DataGrowthRates!BU111="",DataGrowthRates!BV111=""),"",DataGrowthRates!BV111-DataGrowthRates!BU111)</f>
        <v>0</v>
      </c>
      <c r="BW111" s="137">
        <f>IF(OR(DataGrowthRates!BV111="",DataGrowthRates!BW111=""),"",DataGrowthRates!BW111-DataGrowthRates!BV111)</f>
        <v>0</v>
      </c>
      <c r="BX111" s="137">
        <f>IF(OR(DataGrowthRates!BW111="",DataGrowthRates!BX111=""),"",DataGrowthRates!BX111-DataGrowthRates!BW111)</f>
        <v>0</v>
      </c>
      <c r="BY111" s="137">
        <f>IF(OR(DataGrowthRates!BX111="",DataGrowthRates!BY111=""),"",DataGrowthRates!BY111-DataGrowthRates!BX111)</f>
        <v>0</v>
      </c>
      <c r="BZ111" s="137">
        <f>IF(OR(DataGrowthRates!BY111="",DataGrowthRates!BZ111=""),"",DataGrowthRates!BZ111-DataGrowthRates!BY111)</f>
        <v>0</v>
      </c>
      <c r="CA111" s="137">
        <f>IF(OR(DataGrowthRates!BZ111="",DataGrowthRates!CA111=""),"",DataGrowthRates!CA111-DataGrowthRates!BZ111)</f>
        <v>0</v>
      </c>
      <c r="CB111" s="137">
        <f>IF(OR(DataGrowthRates!CA111="",DataGrowthRates!CB111=""),"",DataGrowthRates!CB111-DataGrowthRates!CA111)</f>
        <v>0</v>
      </c>
      <c r="CC111" s="137">
        <f>IF(OR(DataGrowthRates!CB111="",DataGrowthRates!CC111=""),"",DataGrowthRates!CC111-DataGrowthRates!CB111)</f>
        <v>0</v>
      </c>
      <c r="CD111" s="137">
        <f>IF(OR(DataGrowthRates!CC111="",DataGrowthRates!CD111=""),"",DataGrowthRates!CD111-DataGrowthRates!CC111)</f>
        <v>0</v>
      </c>
      <c r="CE111" s="137">
        <f>IF(OR(DataGrowthRates!CD111="",DataGrowthRates!CE111=""),"",DataGrowthRates!CE111-DataGrowthRates!CD111)</f>
        <v>0</v>
      </c>
      <c r="CF111" s="137">
        <f>IF(OR(DataGrowthRates!CE111="",DataGrowthRates!CF111=""),"",DataGrowthRates!CF111-DataGrowthRates!CE111)</f>
        <v>0</v>
      </c>
      <c r="CG111" s="137">
        <f>IF(OR(DataGrowthRates!CF111="",DataGrowthRates!CG111=""),"",DataGrowthRates!CG111-DataGrowthRates!CF111)</f>
        <v>0</v>
      </c>
      <c r="CH111" s="137" t="str">
        <f>IF(OR(DataGrowthRates!CG111="",DataGrowthRates!CH111=""),"",DataGrowthRates!CH111-DataGrowthRates!CG111)</f>
        <v/>
      </c>
    </row>
    <row r="112" spans="1:86" x14ac:dyDescent="0.3">
      <c r="A112" s="65" t="s">
        <v>1</v>
      </c>
      <c r="B112" s="66"/>
      <c r="C112" s="84"/>
      <c r="D112" s="135" t="str">
        <f>IF(DataGrowthRates!C112="","",DataGrowthRates!D112-DataGrowthRates!C112)</f>
        <v/>
      </c>
      <c r="E112" s="135" t="str">
        <f>IF(DataGrowthRates!D112="","",DataGrowthRates!E112-DataGrowthRates!D112)</f>
        <v/>
      </c>
      <c r="F112" s="135" t="str">
        <f>IF(DataGrowthRates!E112="","",DataGrowthRates!F112-DataGrowthRates!E112)</f>
        <v/>
      </c>
      <c r="G112" s="135" t="str">
        <f>IF(DataGrowthRates!F112="","",DataGrowthRates!G112-DataGrowthRates!F112)</f>
        <v/>
      </c>
      <c r="H112" s="135" t="str">
        <f>IF(DataGrowthRates!G112="","",DataGrowthRates!H112-DataGrowthRates!G112)</f>
        <v/>
      </c>
      <c r="I112" s="135" t="str">
        <f>IF(DataGrowthRates!H112="","",DataGrowthRates!I112-DataGrowthRates!H112)</f>
        <v/>
      </c>
      <c r="J112" s="135" t="str">
        <f>IF(DataGrowthRates!I112="","",DataGrowthRates!J112-DataGrowthRates!I112)</f>
        <v/>
      </c>
      <c r="K112" s="135" t="str">
        <f>IF(DataGrowthRates!J112="","",DataGrowthRates!K112-DataGrowthRates!J112)</f>
        <v/>
      </c>
      <c r="L112" s="135" t="str">
        <f>IF(DataGrowthRates!K112="","",DataGrowthRates!L112-DataGrowthRates!K112)</f>
        <v/>
      </c>
      <c r="M112" s="135" t="str">
        <f>IF(DataGrowthRates!L112="","",DataGrowthRates!M112-DataGrowthRates!L112)</f>
        <v/>
      </c>
      <c r="N112" s="135" t="str">
        <f>IF(DataGrowthRates!M112="","",DataGrowthRates!N112-DataGrowthRates!M112)</f>
        <v/>
      </c>
      <c r="O112" s="135" t="str">
        <f>IF(DataGrowthRates!N112="","",DataGrowthRates!O112-DataGrowthRates!N112)</f>
        <v/>
      </c>
      <c r="P112" s="135">
        <f>IF(DataGrowthRates!O112="","",DataGrowthRates!P112-DataGrowthRates!O112)</f>
        <v>0.91589468539548946</v>
      </c>
      <c r="Q112" s="135">
        <f>IF(DataGrowthRates!P112="","",DataGrowthRates!Q112-DataGrowthRates!P112)</f>
        <v>-0.43601787770084965</v>
      </c>
      <c r="R112" s="135">
        <f>IF(DataGrowthRates!Q112="","",DataGrowthRates!R112-DataGrowthRates!Q112)</f>
        <v>0.16375728012291968</v>
      </c>
      <c r="S112" s="135">
        <f>IF(DataGrowthRates!R112="","",DataGrowthRates!S112-DataGrowthRates!R112)</f>
        <v>-0.25269789111273511</v>
      </c>
      <c r="T112" s="135">
        <f>IF(DataGrowthRates!S112="","",DataGrowthRates!T112-DataGrowthRates!S112)</f>
        <v>-0.19491708769751037</v>
      </c>
      <c r="U112" s="135">
        <f>IF(DataGrowthRates!T112="","",DataGrowthRates!U112-DataGrowthRates!T112)</f>
        <v>0</v>
      </c>
      <c r="V112" s="135">
        <f>IF(DataGrowthRates!U112="","",DataGrowthRates!V112-DataGrowthRates!U112)</f>
        <v>0</v>
      </c>
      <c r="W112" s="135">
        <f>IF(DataGrowthRates!V112="","",DataGrowthRates!W112-DataGrowthRates!V112)</f>
        <v>-0.24912566385716617</v>
      </c>
      <c r="X112" s="135">
        <f>IF(DataGrowthRates!W112="","",DataGrowthRates!X112-DataGrowthRates!W112)</f>
        <v>0.26320804402695863</v>
      </c>
      <c r="Y112" s="135">
        <f>IF(DataGrowthRates!X112="","",DataGrowthRates!Y112-DataGrowthRates!X112)</f>
        <v>0</v>
      </c>
      <c r="Z112" s="135">
        <f>IF(DataGrowthRates!Y112="","",DataGrowthRates!Z112-DataGrowthRates!Y112)</f>
        <v>0</v>
      </c>
      <c r="AA112" s="135">
        <f>IF(DataGrowthRates!Z112="","",DataGrowthRates!AA112-DataGrowthRates!Z112)</f>
        <v>4.9892406290200642E-2</v>
      </c>
      <c r="AB112" s="135">
        <f>IF(DataGrowthRates!AA112="","",DataGrowthRates!AB112-DataGrowthRates!AA112)</f>
        <v>-1.6897298277796624E-2</v>
      </c>
      <c r="AC112" s="135">
        <f>IF(DataGrowthRates!AB112="","",DataGrowthRates!AC112-DataGrowthRates!AB112)</f>
        <v>0</v>
      </c>
      <c r="AD112" s="135">
        <f>IF(DataGrowthRates!AC112="","",DataGrowthRates!AD112-DataGrowthRates!AC112)</f>
        <v>0</v>
      </c>
      <c r="AE112" s="135">
        <f>IF(OR(DataGrowthRates!AD112="",DataGrowthRates!AE112=""),"",DataGrowthRates!AE112-DataGrowthRates!AD112)</f>
        <v>-7.6587352216208382E-2</v>
      </c>
      <c r="AF112" s="135">
        <f>IF(OR(DataGrowthRates!AE112="",DataGrowthRates!AF112=""),"",DataGrowthRates!AF112-DataGrowthRates!AE112)</f>
        <v>0</v>
      </c>
      <c r="AG112" s="135">
        <f>IF(OR(DataGrowthRates!AF112="",DataGrowthRates!AG112=""),"",DataGrowthRates!AG112-DataGrowthRates!AF112)</f>
        <v>0</v>
      </c>
      <c r="AH112" s="135">
        <f>IF(OR(DataGrowthRates!AG112="",DataGrowthRates!AH112=""),"",DataGrowthRates!AH112-DataGrowthRates!AG112)</f>
        <v>0</v>
      </c>
      <c r="AI112" s="135">
        <f>IF(OR(DataGrowthRates!AH112="",DataGrowthRates!AI112=""),"",DataGrowthRates!AI112-DataGrowthRates!AH112)</f>
        <v>-0.4915549936409308</v>
      </c>
      <c r="AJ112" s="135">
        <f>IF(OR(DataGrowthRates!AI112="",DataGrowthRates!AJ112=""),"",DataGrowthRates!AJ112-DataGrowthRates!AI112)</f>
        <v>-4.421195859768412E-4</v>
      </c>
      <c r="AK112" s="135">
        <f>IF(OR(DataGrowthRates!AJ112="",DataGrowthRates!AK112=""),"",DataGrowthRates!AK112-DataGrowthRates!AJ112)</f>
        <v>0</v>
      </c>
      <c r="AL112" s="135">
        <f>IF(OR(DataGrowthRates!AK112="",DataGrowthRates!AL112=""),"",DataGrowthRates!AL112-DataGrowthRates!AK112)</f>
        <v>0</v>
      </c>
      <c r="AM112" s="135">
        <f>IF(OR(DataGrowthRates!AL112="",DataGrowthRates!AM112=""),"",DataGrowthRates!AM112-DataGrowthRates!AL112)</f>
        <v>0.25159242402304727</v>
      </c>
      <c r="AN112" s="135">
        <f>IF(OR(DataGrowthRates!AM112="",DataGrowthRates!AN112=""),"",DataGrowthRates!AN112-DataGrowthRates!AM112)</f>
        <v>8.3859788645035405E-4</v>
      </c>
      <c r="AO112" s="135">
        <f>IF(OR(DataGrowthRates!AN112="",DataGrowthRates!AO112=""),"",DataGrowthRates!AO112-DataGrowthRates!AN112)</f>
        <v>0</v>
      </c>
      <c r="AP112" s="135">
        <f>IF(OR(DataGrowthRates!AO112="",DataGrowthRates!AP112=""),"",DataGrowthRates!AP112-DataGrowthRates!AO112)</f>
        <v>0</v>
      </c>
      <c r="AQ112" s="135">
        <f>IF(OR(DataGrowthRates!AP112="",DataGrowthRates!AQ112=""),"",DataGrowthRates!AQ112-DataGrowthRates!AP112)</f>
        <v>0.23866075751327243</v>
      </c>
      <c r="AR112" s="135">
        <f>IF(OR(DataGrowthRates!AQ112="",DataGrowthRates!AR112=""),"",DataGrowthRates!AR112-DataGrowthRates!AQ112)</f>
        <v>-2.2519630849870964E-5</v>
      </c>
      <c r="AS112" s="135">
        <f>IF(OR(DataGrowthRates!AR112="",DataGrowthRates!AS112=""),"",DataGrowthRates!AS112-DataGrowthRates!AR112)</f>
        <v>0</v>
      </c>
      <c r="AT112" s="135">
        <f>IF(OR(DataGrowthRates!AS112="",DataGrowthRates!AT112=""),"",DataGrowthRates!AT112-DataGrowthRates!AS112)</f>
        <v>0</v>
      </c>
      <c r="AU112" s="135">
        <f>IF(OR(DataGrowthRates!AT112="",DataGrowthRates!AU112=""),"",DataGrowthRates!AU112-DataGrowthRates!AT112)</f>
        <v>0</v>
      </c>
      <c r="AV112" s="135">
        <f>IF(OR(DataGrowthRates!AU112="",DataGrowthRates!AV112=""),"",DataGrowthRates!AV112-DataGrowthRates!AU112)</f>
        <v>0</v>
      </c>
      <c r="AW112" s="135">
        <f>IF(OR(DataGrowthRates!AV112="",DataGrowthRates!AW112=""),"",DataGrowthRates!AW112-DataGrowthRates!AV112)</f>
        <v>0</v>
      </c>
      <c r="AX112" s="135">
        <f>IF(OR(DataGrowthRates!AW112="",DataGrowthRates!AX112=""),"",DataGrowthRates!AX112-DataGrowthRates!AW112)</f>
        <v>0</v>
      </c>
      <c r="AY112" s="135">
        <f>IF(OR(DataGrowthRates!AX112="",DataGrowthRates!AY112=""),"",DataGrowthRates!AY112-DataGrowthRates!AX112)</f>
        <v>-5.8269229645833143E-3</v>
      </c>
      <c r="AZ112" s="135">
        <f>IF(OR(DataGrowthRates!AY112="",DataGrowthRates!AZ112=""),"",DataGrowthRates!AZ112-DataGrowthRates!AY112)</f>
        <v>0</v>
      </c>
      <c r="BA112" s="135">
        <f>IF(OR(DataGrowthRates!AZ112="",DataGrowthRates!BA112=""),"",DataGrowthRates!BA112-DataGrowthRates!AZ112)</f>
        <v>0</v>
      </c>
      <c r="BB112" s="135">
        <f>IF(OR(DataGrowthRates!BA112="",DataGrowthRates!BB112=""),"",DataGrowthRates!BB112-DataGrowthRates!BA112)</f>
        <v>0</v>
      </c>
      <c r="BC112" s="135">
        <f>IF(OR(DataGrowthRates!BB112="",DataGrowthRates!BC112=""),"",DataGrowthRates!BC112-DataGrowthRates!BB112)</f>
        <v>0</v>
      </c>
      <c r="BD112" s="135">
        <f>IF(OR(DataGrowthRates!BC112="",DataGrowthRates!BD112=""),"",DataGrowthRates!BD112-DataGrowthRates!BC112)</f>
        <v>0</v>
      </c>
      <c r="BE112" s="135">
        <f>IF(OR(DataGrowthRates!BD112="",DataGrowthRates!BE112=""),"",DataGrowthRates!BE112-DataGrowthRates!BD112)</f>
        <v>0</v>
      </c>
      <c r="BF112" s="135">
        <f>IF(OR(DataGrowthRates!BE112="",DataGrowthRates!BF112=""),"",DataGrowthRates!BF112-DataGrowthRates!BE112)</f>
        <v>0</v>
      </c>
      <c r="BG112" s="135">
        <f>IF(OR(DataGrowthRates!BF112="",DataGrowthRates!BG112=""),"",DataGrowthRates!BG112-DataGrowthRates!BF112)</f>
        <v>0</v>
      </c>
      <c r="BH112" s="135">
        <f>IF(OR(DataGrowthRates!BG112="",DataGrowthRates!BH112=""),"",DataGrowthRates!BH112-DataGrowthRates!BG112)</f>
        <v>0</v>
      </c>
      <c r="BI112" s="135">
        <f>IF(OR(DataGrowthRates!BH112="",DataGrowthRates!BI112=""),"",DataGrowthRates!BI112-DataGrowthRates!BH112)</f>
        <v>0</v>
      </c>
      <c r="BJ112" s="135">
        <f>IF(OR(DataGrowthRates!BI112="",DataGrowthRates!BJ112=""),"",DataGrowthRates!BJ112-DataGrowthRates!BI112)</f>
        <v>0</v>
      </c>
      <c r="BK112" s="135">
        <f>IF(OR(DataGrowthRates!BJ112="",DataGrowthRates!BK112=""),"",DataGrowthRates!BK112-DataGrowthRates!BJ112)</f>
        <v>0</v>
      </c>
      <c r="BL112" s="135">
        <f>IF(OR(DataGrowthRates!BK112="",DataGrowthRates!BL112=""),"",DataGrowthRates!BL112-DataGrowthRates!BK112)</f>
        <v>0</v>
      </c>
      <c r="BM112" s="135">
        <f>IF(OR(DataGrowthRates!BL112="",DataGrowthRates!BM112=""),"",DataGrowthRates!BM112-DataGrowthRates!BL112)</f>
        <v>0</v>
      </c>
      <c r="BN112" s="135">
        <f>IF(OR(DataGrowthRates!BM112="",DataGrowthRates!BN112=""),"",DataGrowthRates!BN112-DataGrowthRates!BM112)</f>
        <v>7.9075126979688548E-7</v>
      </c>
      <c r="BO112" s="135">
        <f>IF(OR(DataGrowthRates!BN112="",DataGrowthRates!BO112=""),"",DataGrowthRates!BO112-DataGrowthRates!BN112)</f>
        <v>8.6629040806305069E-2</v>
      </c>
      <c r="BP112" s="135">
        <f>IF(OR(DataGrowthRates!BO112="",DataGrowthRates!BP112=""),"",DataGrowthRates!BP112-DataGrowthRates!BO112)</f>
        <v>-6.2240633271875456E-2</v>
      </c>
      <c r="BQ112" s="135">
        <f>IF(OR(DataGrowthRates!BP112="",DataGrowthRates!BQ112=""),"",DataGrowthRates!BQ112-DataGrowthRates!BP112)</f>
        <v>0</v>
      </c>
      <c r="BR112" s="135">
        <f>IF(OR(DataGrowthRates!BQ112="",DataGrowthRates!BR112=""),"",DataGrowthRates!BR112-DataGrowthRates!BQ112)</f>
        <v>0</v>
      </c>
      <c r="BS112" s="135">
        <f>IF(OR(DataGrowthRates!BR112="",DataGrowthRates!BS112=""),"",DataGrowthRates!BS112-DataGrowthRates!BR112)</f>
        <v>0</v>
      </c>
      <c r="BT112" s="135">
        <f>IF(OR(DataGrowthRates!BS112="",DataGrowthRates!BT112=""),"",DataGrowthRates!BT112-DataGrowthRates!BS112)</f>
        <v>0</v>
      </c>
      <c r="BU112" s="135">
        <f>IF(OR(DataGrowthRates!BT112="",DataGrowthRates!BU112=""),"",DataGrowthRates!BU112-DataGrowthRates!BT112)</f>
        <v>0</v>
      </c>
      <c r="BV112" s="135">
        <f>IF(OR(DataGrowthRates!BU112="",DataGrowthRates!BV112=""),"",DataGrowthRates!BV112-DataGrowthRates!BU112)</f>
        <v>0</v>
      </c>
      <c r="BW112" s="135">
        <f>IF(OR(DataGrowthRates!BV112="",DataGrowthRates!BW112=""),"",DataGrowthRates!BW112-DataGrowthRates!BV112)</f>
        <v>-4.7979615306825707E-3</v>
      </c>
      <c r="BX112" s="135">
        <f>IF(OR(DataGrowthRates!BW112="",DataGrowthRates!BX112=""),"",DataGrowthRates!BX112-DataGrowthRates!BW112)</f>
        <v>0</v>
      </c>
      <c r="BY112" s="135">
        <f>IF(OR(DataGrowthRates!BX112="",DataGrowthRates!BY112=""),"",DataGrowthRates!BY112-DataGrowthRates!BX112)</f>
        <v>0</v>
      </c>
      <c r="BZ112" s="135">
        <f>IF(OR(DataGrowthRates!BY112="",DataGrowthRates!BZ112=""),"",DataGrowthRates!BZ112-DataGrowthRates!BY112)</f>
        <v>0</v>
      </c>
      <c r="CA112" s="135">
        <f>IF(OR(DataGrowthRates!BZ112="",DataGrowthRates!CA112=""),"",DataGrowthRates!CA112-DataGrowthRates!BZ112)</f>
        <v>0</v>
      </c>
      <c r="CB112" s="135">
        <f>IF(OR(DataGrowthRates!CA112="",DataGrowthRates!CB112=""),"",DataGrowthRates!CB112-DataGrowthRates!CA112)</f>
        <v>0</v>
      </c>
      <c r="CC112" s="135">
        <f>IF(OR(DataGrowthRates!CB112="",DataGrowthRates!CC112=""),"",DataGrowthRates!CC112-DataGrowthRates!CB112)</f>
        <v>0</v>
      </c>
      <c r="CD112" s="135">
        <f>IF(OR(DataGrowthRates!CC112="",DataGrowthRates!CD112=""),"",DataGrowthRates!CD112-DataGrowthRates!CC112)</f>
        <v>0</v>
      </c>
      <c r="CE112" s="135">
        <f>IF(OR(DataGrowthRates!CD112="",DataGrowthRates!CE112=""),"",DataGrowthRates!CE112-DataGrowthRates!CD112)</f>
        <v>0</v>
      </c>
      <c r="CF112" s="135">
        <f>IF(OR(DataGrowthRates!CE112="",DataGrowthRates!CF112=""),"",DataGrowthRates!CF112-DataGrowthRates!CE112)</f>
        <v>0</v>
      </c>
      <c r="CG112" s="135">
        <f>IF(OR(DataGrowthRates!CF112="",DataGrowthRates!CG112=""),"",DataGrowthRates!CG112-DataGrowthRates!CF112)</f>
        <v>0</v>
      </c>
      <c r="CH112" s="135" t="str">
        <f>IF(OR(DataGrowthRates!CG112="",DataGrowthRates!CH112=""),"",DataGrowthRates!CH112-DataGrowthRates!CG112)</f>
        <v/>
      </c>
    </row>
    <row r="113" spans="1:86" x14ac:dyDescent="0.3">
      <c r="A113" s="4" t="s">
        <v>2</v>
      </c>
      <c r="B113"/>
      <c r="C113" s="84"/>
      <c r="D113" s="136" t="str">
        <f>IF(DataGrowthRates!C113="","",DataGrowthRates!D113-DataGrowthRates!C113)</f>
        <v/>
      </c>
      <c r="E113" s="136" t="str">
        <f>IF(DataGrowthRates!D113="","",DataGrowthRates!E113-DataGrowthRates!D113)</f>
        <v/>
      </c>
      <c r="F113" s="136" t="str">
        <f>IF(DataGrowthRates!E113="","",DataGrowthRates!F113-DataGrowthRates!E113)</f>
        <v/>
      </c>
      <c r="G113" s="136" t="str">
        <f>IF(DataGrowthRates!F113="","",DataGrowthRates!G113-DataGrowthRates!F113)</f>
        <v/>
      </c>
      <c r="H113" s="136" t="str">
        <f>IF(DataGrowthRates!G113="","",DataGrowthRates!H113-DataGrowthRates!G113)</f>
        <v/>
      </c>
      <c r="I113" s="136" t="str">
        <f>IF(DataGrowthRates!H113="","",DataGrowthRates!I113-DataGrowthRates!H113)</f>
        <v/>
      </c>
      <c r="J113" s="136" t="str">
        <f>IF(DataGrowthRates!I113="","",DataGrowthRates!J113-DataGrowthRates!I113)</f>
        <v/>
      </c>
      <c r="K113" s="136" t="str">
        <f>IF(DataGrowthRates!J113="","",DataGrowthRates!K113-DataGrowthRates!J113)</f>
        <v/>
      </c>
      <c r="L113" s="136" t="str">
        <f>IF(DataGrowthRates!K113="","",DataGrowthRates!L113-DataGrowthRates!K113)</f>
        <v/>
      </c>
      <c r="M113" s="136" t="str">
        <f>IF(DataGrowthRates!L113="","",DataGrowthRates!M113-DataGrowthRates!L113)</f>
        <v/>
      </c>
      <c r="N113" s="136" t="str">
        <f>IF(DataGrowthRates!M113="","",DataGrowthRates!N113-DataGrowthRates!M113)</f>
        <v/>
      </c>
      <c r="O113" s="136" t="str">
        <f>IF(DataGrowthRates!N113="","",DataGrowthRates!O113-DataGrowthRates!N113)</f>
        <v/>
      </c>
      <c r="P113" s="136" t="str">
        <f>IF(DataGrowthRates!O113="","",DataGrowthRates!P113-DataGrowthRates!O113)</f>
        <v/>
      </c>
      <c r="Q113" s="136">
        <f>IF(DataGrowthRates!P113="","",DataGrowthRates!Q113-DataGrowthRates!P113)</f>
        <v>0.34767825087276294</v>
      </c>
      <c r="R113" s="136">
        <f>IF(DataGrowthRates!Q113="","",DataGrowthRates!R113-DataGrowthRates!Q113)</f>
        <v>0.94211874162005116</v>
      </c>
      <c r="S113" s="136">
        <f>IF(DataGrowthRates!R113="","",DataGrowthRates!S113-DataGrowthRates!R113)</f>
        <v>-0.90584116840497342</v>
      </c>
      <c r="T113" s="136">
        <f>IF(DataGrowthRates!S113="","",DataGrowthRates!T113-DataGrowthRates!S113)</f>
        <v>0.24761205480770854</v>
      </c>
      <c r="U113" s="136">
        <f>IF(DataGrowthRates!T113="","",DataGrowthRates!U113-DataGrowthRates!T113)</f>
        <v>0</v>
      </c>
      <c r="V113" s="136">
        <f>IF(DataGrowthRates!U113="","",DataGrowthRates!V113-DataGrowthRates!U113)</f>
        <v>0</v>
      </c>
      <c r="W113" s="136">
        <f>IF(DataGrowthRates!V113="","",DataGrowthRates!W113-DataGrowthRates!V113)</f>
        <v>0.39083881617079141</v>
      </c>
      <c r="X113" s="136">
        <f>IF(DataGrowthRates!W113="","",DataGrowthRates!X113-DataGrowthRates!W113)</f>
        <v>-0.1486238810524414</v>
      </c>
      <c r="Y113" s="136">
        <f>IF(DataGrowthRates!X113="","",DataGrowthRates!Y113-DataGrowthRates!X113)</f>
        <v>0</v>
      </c>
      <c r="Z113" s="136">
        <f>IF(DataGrowthRates!Y113="","",DataGrowthRates!Z113-DataGrowthRates!Y113)</f>
        <v>0</v>
      </c>
      <c r="AA113" s="136">
        <f>IF(DataGrowthRates!Z113="","",DataGrowthRates!AA113-DataGrowthRates!Z113)</f>
        <v>4.8526322832945556E-2</v>
      </c>
      <c r="AB113" s="136">
        <f>IF(DataGrowthRates!AA113="","",DataGrowthRates!AB113-DataGrowthRates!AA113)</f>
        <v>-8.7811198329973639E-2</v>
      </c>
      <c r="AC113" s="136">
        <f>IF(DataGrowthRates!AB113="","",DataGrowthRates!AC113-DataGrowthRates!AB113)</f>
        <v>0</v>
      </c>
      <c r="AD113" s="136">
        <f>IF(DataGrowthRates!AC113="","",DataGrowthRates!AD113-DataGrowthRates!AC113)</f>
        <v>0</v>
      </c>
      <c r="AE113" s="136">
        <f>IF(OR(DataGrowthRates!AD113="",DataGrowthRates!AE113=""),"",DataGrowthRates!AE113-DataGrowthRates!AD113)</f>
        <v>1.8791883810379773E-2</v>
      </c>
      <c r="AF113" s="136">
        <f>IF(OR(DataGrowthRates!AE113="",DataGrowthRates!AF113=""),"",DataGrowthRates!AF113-DataGrowthRates!AE113)</f>
        <v>0</v>
      </c>
      <c r="AG113" s="136">
        <f>IF(OR(DataGrowthRates!AF113="",DataGrowthRates!AG113=""),"",DataGrowthRates!AG113-DataGrowthRates!AF113)</f>
        <v>0</v>
      </c>
      <c r="AH113" s="136">
        <f>IF(OR(DataGrowthRates!AG113="",DataGrowthRates!AH113=""),"",DataGrowthRates!AH113-DataGrowthRates!AG113)</f>
        <v>0</v>
      </c>
      <c r="AI113" s="136">
        <f>IF(OR(DataGrowthRates!AH113="",DataGrowthRates!AI113=""),"",DataGrowthRates!AI113-DataGrowthRates!AH113)</f>
        <v>-0.89023509031713166</v>
      </c>
      <c r="AJ113" s="136">
        <f>IF(OR(DataGrowthRates!AI113="",DataGrowthRates!AJ113=""),"",DataGrowthRates!AJ113-DataGrowthRates!AI113)</f>
        <v>-4.0503108378198149E-4</v>
      </c>
      <c r="AK113" s="136">
        <f>IF(OR(DataGrowthRates!AJ113="",DataGrowthRates!AK113=""),"",DataGrowthRates!AK113-DataGrowthRates!AJ113)</f>
        <v>0</v>
      </c>
      <c r="AL113" s="136">
        <f>IF(OR(DataGrowthRates!AK113="",DataGrowthRates!AL113=""),"",DataGrowthRates!AL113-DataGrowthRates!AK113)</f>
        <v>0</v>
      </c>
      <c r="AM113" s="136">
        <f>IF(OR(DataGrowthRates!AL113="",DataGrowthRates!AM113=""),"",DataGrowthRates!AM113-DataGrowthRates!AL113)</f>
        <v>0.30745977503656352</v>
      </c>
      <c r="AN113" s="136">
        <f>IF(OR(DataGrowthRates!AM113="",DataGrowthRates!AN113=""),"",DataGrowthRates!AN113-DataGrowthRates!AM113)</f>
        <v>-1.8785258043523267E-3</v>
      </c>
      <c r="AO113" s="136">
        <f>IF(OR(DataGrowthRates!AN113="",DataGrowthRates!AO113=""),"",DataGrowthRates!AO113-DataGrowthRates!AN113)</f>
        <v>0</v>
      </c>
      <c r="AP113" s="136">
        <f>IF(OR(DataGrowthRates!AO113="",DataGrowthRates!AP113=""),"",DataGrowthRates!AP113-DataGrowthRates!AO113)</f>
        <v>0</v>
      </c>
      <c r="AQ113" s="136">
        <f>IF(OR(DataGrowthRates!AP113="",DataGrowthRates!AQ113=""),"",DataGrowthRates!AQ113-DataGrowthRates!AP113)</f>
        <v>0.34692770746564916</v>
      </c>
      <c r="AR113" s="136">
        <f>IF(OR(DataGrowthRates!AQ113="",DataGrowthRates!AR113=""),"",DataGrowthRates!AR113-DataGrowthRates!AQ113)</f>
        <v>-1.7851945470348518E-4</v>
      </c>
      <c r="AS113" s="136">
        <f>IF(OR(DataGrowthRates!AR113="",DataGrowthRates!AS113=""),"",DataGrowthRates!AS113-DataGrowthRates!AR113)</f>
        <v>0</v>
      </c>
      <c r="AT113" s="136">
        <f>IF(OR(DataGrowthRates!AS113="",DataGrowthRates!AT113=""),"",DataGrowthRates!AT113-DataGrowthRates!AS113)</f>
        <v>0</v>
      </c>
      <c r="AU113" s="136">
        <f>IF(OR(DataGrowthRates!AT113="",DataGrowthRates!AU113=""),"",DataGrowthRates!AU113-DataGrowthRates!AT113)</f>
        <v>0</v>
      </c>
      <c r="AV113" s="136">
        <f>IF(OR(DataGrowthRates!AU113="",DataGrowthRates!AV113=""),"",DataGrowthRates!AV113-DataGrowthRates!AU113)</f>
        <v>0</v>
      </c>
      <c r="AW113" s="136">
        <f>IF(OR(DataGrowthRates!AV113="",DataGrowthRates!AW113=""),"",DataGrowthRates!AW113-DataGrowthRates!AV113)</f>
        <v>0</v>
      </c>
      <c r="AX113" s="136">
        <f>IF(OR(DataGrowthRates!AW113="",DataGrowthRates!AX113=""),"",DataGrowthRates!AX113-DataGrowthRates!AW113)</f>
        <v>0</v>
      </c>
      <c r="AY113" s="136">
        <f>IF(OR(DataGrowthRates!AX113="",DataGrowthRates!AY113=""),"",DataGrowthRates!AY113-DataGrowthRates!AX113)</f>
        <v>-4.0947241983082305E-2</v>
      </c>
      <c r="AZ113" s="136">
        <f>IF(OR(DataGrowthRates!AY113="",DataGrowthRates!AZ113=""),"",DataGrowthRates!AZ113-DataGrowthRates!AY113)</f>
        <v>0</v>
      </c>
      <c r="BA113" s="136">
        <f>IF(OR(DataGrowthRates!AZ113="",DataGrowthRates!BA113=""),"",DataGrowthRates!BA113-DataGrowthRates!AZ113)</f>
        <v>0</v>
      </c>
      <c r="BB113" s="136">
        <f>IF(OR(DataGrowthRates!BA113="",DataGrowthRates!BB113=""),"",DataGrowthRates!BB113-DataGrowthRates!BA113)</f>
        <v>0</v>
      </c>
      <c r="BC113" s="136">
        <f>IF(OR(DataGrowthRates!BB113="",DataGrowthRates!BC113=""),"",DataGrowthRates!BC113-DataGrowthRates!BB113)</f>
        <v>0</v>
      </c>
      <c r="BD113" s="136">
        <f>IF(OR(DataGrowthRates!BC113="",DataGrowthRates!BD113=""),"",DataGrowthRates!BD113-DataGrowthRates!BC113)</f>
        <v>0</v>
      </c>
      <c r="BE113" s="136">
        <f>IF(OR(DataGrowthRates!BD113="",DataGrowthRates!BE113=""),"",DataGrowthRates!BE113-DataGrowthRates!BD113)</f>
        <v>0</v>
      </c>
      <c r="BF113" s="136">
        <f>IF(OR(DataGrowthRates!BE113="",DataGrowthRates!BF113=""),"",DataGrowthRates!BF113-DataGrowthRates!BE113)</f>
        <v>0</v>
      </c>
      <c r="BG113" s="136">
        <f>IF(OR(DataGrowthRates!BF113="",DataGrowthRates!BG113=""),"",DataGrowthRates!BG113-DataGrowthRates!BF113)</f>
        <v>0</v>
      </c>
      <c r="BH113" s="136">
        <f>IF(OR(DataGrowthRates!BG113="",DataGrowthRates!BH113=""),"",DataGrowthRates!BH113-DataGrowthRates!BG113)</f>
        <v>0</v>
      </c>
      <c r="BI113" s="136">
        <f>IF(OR(DataGrowthRates!BH113="",DataGrowthRates!BI113=""),"",DataGrowthRates!BI113-DataGrowthRates!BH113)</f>
        <v>0</v>
      </c>
      <c r="BJ113" s="136">
        <f>IF(OR(DataGrowthRates!BI113="",DataGrowthRates!BJ113=""),"",DataGrowthRates!BJ113-DataGrowthRates!BI113)</f>
        <v>0</v>
      </c>
      <c r="BK113" s="136">
        <f>IF(OR(DataGrowthRates!BJ113="",DataGrowthRates!BK113=""),"",DataGrowthRates!BK113-DataGrowthRates!BJ113)</f>
        <v>0</v>
      </c>
      <c r="BL113" s="136">
        <f>IF(OR(DataGrowthRates!BK113="",DataGrowthRates!BL113=""),"",DataGrowthRates!BL113-DataGrowthRates!BK113)</f>
        <v>0</v>
      </c>
      <c r="BM113" s="136">
        <f>IF(OR(DataGrowthRates!BL113="",DataGrowthRates!BM113=""),"",DataGrowthRates!BM113-DataGrowthRates!BL113)</f>
        <v>0</v>
      </c>
      <c r="BN113" s="136">
        <f>IF(OR(DataGrowthRates!BM113="",DataGrowthRates!BN113=""),"",DataGrowthRates!BN113-DataGrowthRates!BM113)</f>
        <v>1.1111521898587995E-5</v>
      </c>
      <c r="BO113" s="136">
        <f>IF(OR(DataGrowthRates!BN113="",DataGrowthRates!BO113=""),"",DataGrowthRates!BO113-DataGrowthRates!BN113)</f>
        <v>0.11325423222309983</v>
      </c>
      <c r="BP113" s="136">
        <f>IF(OR(DataGrowthRates!BO113="",DataGrowthRates!BP113=""),"",DataGrowthRates!BP113-DataGrowthRates!BO113)</f>
        <v>-6.0479747252402793E-2</v>
      </c>
      <c r="BQ113" s="136">
        <f>IF(OR(DataGrowthRates!BP113="",DataGrowthRates!BQ113=""),"",DataGrowthRates!BQ113-DataGrowthRates!BP113)</f>
        <v>0</v>
      </c>
      <c r="BR113" s="136">
        <f>IF(OR(DataGrowthRates!BQ113="",DataGrowthRates!BR113=""),"",DataGrowthRates!BR113-DataGrowthRates!BQ113)</f>
        <v>0</v>
      </c>
      <c r="BS113" s="136">
        <f>IF(OR(DataGrowthRates!BR113="",DataGrowthRates!BS113=""),"",DataGrowthRates!BS113-DataGrowthRates!BR113)</f>
        <v>0</v>
      </c>
      <c r="BT113" s="136">
        <f>IF(OR(DataGrowthRates!BS113="",DataGrowthRates!BT113=""),"",DataGrowthRates!BT113-DataGrowthRates!BS113)</f>
        <v>0</v>
      </c>
      <c r="BU113" s="136">
        <f>IF(OR(DataGrowthRates!BT113="",DataGrowthRates!BU113=""),"",DataGrowthRates!BU113-DataGrowthRates!BT113)</f>
        <v>0</v>
      </c>
      <c r="BV113" s="136">
        <f>IF(OR(DataGrowthRates!BU113="",DataGrowthRates!BV113=""),"",DataGrowthRates!BV113-DataGrowthRates!BU113)</f>
        <v>0</v>
      </c>
      <c r="BW113" s="136">
        <f>IF(OR(DataGrowthRates!BV113="",DataGrowthRates!BW113=""),"",DataGrowthRates!BW113-DataGrowthRates!BV113)</f>
        <v>-4.2557044718769532E-3</v>
      </c>
      <c r="BX113" s="136">
        <f>IF(OR(DataGrowthRates!BW113="",DataGrowthRates!BX113=""),"",DataGrowthRates!BX113-DataGrowthRates!BW113)</f>
        <v>0</v>
      </c>
      <c r="BY113" s="136">
        <f>IF(OR(DataGrowthRates!BX113="",DataGrowthRates!BY113=""),"",DataGrowthRates!BY113-DataGrowthRates!BX113)</f>
        <v>0</v>
      </c>
      <c r="BZ113" s="136">
        <f>IF(OR(DataGrowthRates!BY113="",DataGrowthRates!BZ113=""),"",DataGrowthRates!BZ113-DataGrowthRates!BY113)</f>
        <v>0</v>
      </c>
      <c r="CA113" s="136">
        <f>IF(OR(DataGrowthRates!BZ113="",DataGrowthRates!CA113=""),"",DataGrowthRates!CA113-DataGrowthRates!BZ113)</f>
        <v>0</v>
      </c>
      <c r="CB113" s="136">
        <f>IF(OR(DataGrowthRates!CA113="",DataGrowthRates!CB113=""),"",DataGrowthRates!CB113-DataGrowthRates!CA113)</f>
        <v>0</v>
      </c>
      <c r="CC113" s="136">
        <f>IF(OR(DataGrowthRates!CB113="",DataGrowthRates!CC113=""),"",DataGrowthRates!CC113-DataGrowthRates!CB113)</f>
        <v>0</v>
      </c>
      <c r="CD113" s="136">
        <f>IF(OR(DataGrowthRates!CC113="",DataGrowthRates!CD113=""),"",DataGrowthRates!CD113-DataGrowthRates!CC113)</f>
        <v>0</v>
      </c>
      <c r="CE113" s="136">
        <f>IF(OR(DataGrowthRates!CD113="",DataGrowthRates!CE113=""),"",DataGrowthRates!CE113-DataGrowthRates!CD113)</f>
        <v>0</v>
      </c>
      <c r="CF113" s="136">
        <f>IF(OR(DataGrowthRates!CE113="",DataGrowthRates!CF113=""),"",DataGrowthRates!CF113-DataGrowthRates!CE113)</f>
        <v>0</v>
      </c>
      <c r="CG113" s="136">
        <f>IF(OR(DataGrowthRates!CF113="",DataGrowthRates!CG113=""),"",DataGrowthRates!CG113-DataGrowthRates!CF113)</f>
        <v>0</v>
      </c>
      <c r="CH113" s="136" t="str">
        <f>IF(OR(DataGrowthRates!CG113="",DataGrowthRates!CH113=""),"",DataGrowthRates!CH113-DataGrowthRates!CG113)</f>
        <v/>
      </c>
    </row>
    <row r="114" spans="1:86" x14ac:dyDescent="0.3">
      <c r="A114" s="4" t="s">
        <v>3</v>
      </c>
      <c r="B114"/>
      <c r="C114" s="84"/>
      <c r="D114" s="136" t="str">
        <f>IF(DataGrowthRates!C114="","",DataGrowthRates!D114-DataGrowthRates!C114)</f>
        <v/>
      </c>
      <c r="E114" s="136" t="str">
        <f>IF(DataGrowthRates!D114="","",DataGrowthRates!E114-DataGrowthRates!D114)</f>
        <v/>
      </c>
      <c r="F114" s="136" t="str">
        <f>IF(DataGrowthRates!E114="","",DataGrowthRates!F114-DataGrowthRates!E114)</f>
        <v/>
      </c>
      <c r="G114" s="136" t="str">
        <f>IF(DataGrowthRates!F114="","",DataGrowthRates!G114-DataGrowthRates!F114)</f>
        <v/>
      </c>
      <c r="H114" s="136" t="str">
        <f>IF(DataGrowthRates!G114="","",DataGrowthRates!H114-DataGrowthRates!G114)</f>
        <v/>
      </c>
      <c r="I114" s="136" t="str">
        <f>IF(DataGrowthRates!H114="","",DataGrowthRates!I114-DataGrowthRates!H114)</f>
        <v/>
      </c>
      <c r="J114" s="136" t="str">
        <f>IF(DataGrowthRates!I114="","",DataGrowthRates!J114-DataGrowthRates!I114)</f>
        <v/>
      </c>
      <c r="K114" s="136" t="str">
        <f>IF(DataGrowthRates!J114="","",DataGrowthRates!K114-DataGrowthRates!J114)</f>
        <v/>
      </c>
      <c r="L114" s="136" t="str">
        <f>IF(DataGrowthRates!K114="","",DataGrowthRates!L114-DataGrowthRates!K114)</f>
        <v/>
      </c>
      <c r="M114" s="136" t="str">
        <f>IF(DataGrowthRates!L114="","",DataGrowthRates!M114-DataGrowthRates!L114)</f>
        <v/>
      </c>
      <c r="N114" s="136" t="str">
        <f>IF(DataGrowthRates!M114="","",DataGrowthRates!N114-DataGrowthRates!M114)</f>
        <v/>
      </c>
      <c r="O114" s="136" t="str">
        <f>IF(DataGrowthRates!N114="","",DataGrowthRates!O114-DataGrowthRates!N114)</f>
        <v/>
      </c>
      <c r="P114" s="136" t="str">
        <f>IF(DataGrowthRates!O114="","",DataGrowthRates!P114-DataGrowthRates!O114)</f>
        <v/>
      </c>
      <c r="Q114" s="136" t="str">
        <f>IF(DataGrowthRates!P114="","",DataGrowthRates!Q114-DataGrowthRates!P114)</f>
        <v/>
      </c>
      <c r="R114" s="136">
        <f>IF(DataGrowthRates!Q114="","",DataGrowthRates!R114-DataGrowthRates!Q114)</f>
        <v>0.59823718840750217</v>
      </c>
      <c r="S114" s="136">
        <f>IF(DataGrowthRates!R114="","",DataGrowthRates!S114-DataGrowthRates!R114)</f>
        <v>-0.61572443935481935</v>
      </c>
      <c r="T114" s="136">
        <f>IF(DataGrowthRates!S114="","",DataGrowthRates!T114-DataGrowthRates!S114)</f>
        <v>0.20464774093987703</v>
      </c>
      <c r="U114" s="136">
        <f>IF(DataGrowthRates!T114="","",DataGrowthRates!U114-DataGrowthRates!T114)</f>
        <v>0</v>
      </c>
      <c r="V114" s="136">
        <f>IF(DataGrowthRates!U114="","",DataGrowthRates!V114-DataGrowthRates!U114)</f>
        <v>0</v>
      </c>
      <c r="W114" s="136">
        <f>IF(DataGrowthRates!V114="","",DataGrowthRates!W114-DataGrowthRates!V114)</f>
        <v>0.61764705531789499</v>
      </c>
      <c r="X114" s="136">
        <f>IF(DataGrowthRates!W114="","",DataGrowthRates!X114-DataGrowthRates!W114)</f>
        <v>-0.35044832800334547</v>
      </c>
      <c r="Y114" s="136">
        <f>IF(DataGrowthRates!X114="","",DataGrowthRates!Y114-DataGrowthRates!X114)</f>
        <v>0</v>
      </c>
      <c r="Z114" s="136">
        <f>IF(DataGrowthRates!Y114="","",DataGrowthRates!Z114-DataGrowthRates!Y114)</f>
        <v>0</v>
      </c>
      <c r="AA114" s="136">
        <f>IF(DataGrowthRates!Z114="","",DataGrowthRates!AA114-DataGrowthRates!Z114)</f>
        <v>7.5195860719997398E-2</v>
      </c>
      <c r="AB114" s="136">
        <f>IF(DataGrowthRates!AA114="","",DataGrowthRates!AB114-DataGrowthRates!AA114)</f>
        <v>0.10416836896374537</v>
      </c>
      <c r="AC114" s="136">
        <f>IF(DataGrowthRates!AB114="","",DataGrowthRates!AC114-DataGrowthRates!AB114)</f>
        <v>0</v>
      </c>
      <c r="AD114" s="136">
        <f>IF(DataGrowthRates!AC114="","",DataGrowthRates!AD114-DataGrowthRates!AC114)</f>
        <v>0</v>
      </c>
      <c r="AE114" s="136">
        <f>IF(OR(DataGrowthRates!AD114="",DataGrowthRates!AE114=""),"",DataGrowthRates!AE114-DataGrowthRates!AD114)</f>
        <v>2.3952564471986015E-2</v>
      </c>
      <c r="AF114" s="136">
        <f>IF(OR(DataGrowthRates!AE114="",DataGrowthRates!AF114=""),"",DataGrowthRates!AF114-DataGrowthRates!AE114)</f>
        <v>0</v>
      </c>
      <c r="AG114" s="136">
        <f>IF(OR(DataGrowthRates!AF114="",DataGrowthRates!AG114=""),"",DataGrowthRates!AG114-DataGrowthRates!AF114)</f>
        <v>0</v>
      </c>
      <c r="AH114" s="136">
        <f>IF(OR(DataGrowthRates!AG114="",DataGrowthRates!AH114=""),"",DataGrowthRates!AH114-DataGrowthRates!AG114)</f>
        <v>0</v>
      </c>
      <c r="AI114" s="136">
        <f>IF(OR(DataGrowthRates!AH114="",DataGrowthRates!AI114=""),"",DataGrowthRates!AI114-DataGrowthRates!AH114)</f>
        <v>-0.23044328293824901</v>
      </c>
      <c r="AJ114" s="136">
        <f>IF(OR(DataGrowthRates!AI114="",DataGrowthRates!AJ114=""),"",DataGrowthRates!AJ114-DataGrowthRates!AI114)</f>
        <v>-4.5181614969180828E-4</v>
      </c>
      <c r="AK114" s="136">
        <f>IF(OR(DataGrowthRates!AJ114="",DataGrowthRates!AK114=""),"",DataGrowthRates!AK114-DataGrowthRates!AJ114)</f>
        <v>0</v>
      </c>
      <c r="AL114" s="136">
        <f>IF(OR(DataGrowthRates!AK114="",DataGrowthRates!AL114=""),"",DataGrowthRates!AL114-DataGrowthRates!AK114)</f>
        <v>0</v>
      </c>
      <c r="AM114" s="136">
        <f>IF(OR(DataGrowthRates!AL114="",DataGrowthRates!AM114=""),"",DataGrowthRates!AM114-DataGrowthRates!AL114)</f>
        <v>0.32124041276124071</v>
      </c>
      <c r="AN114" s="136">
        <f>IF(OR(DataGrowthRates!AM114="",DataGrowthRates!AN114=""),"",DataGrowthRates!AN114-DataGrowthRates!AM114)</f>
        <v>8.964367808035334E-4</v>
      </c>
      <c r="AO114" s="136">
        <f>IF(OR(DataGrowthRates!AN114="",DataGrowthRates!AO114=""),"",DataGrowthRates!AO114-DataGrowthRates!AN114)</f>
        <v>0</v>
      </c>
      <c r="AP114" s="136">
        <f>IF(OR(DataGrowthRates!AO114="",DataGrowthRates!AP114=""),"",DataGrowthRates!AP114-DataGrowthRates!AO114)</f>
        <v>0</v>
      </c>
      <c r="AQ114" s="136">
        <f>IF(OR(DataGrowthRates!AP114="",DataGrowthRates!AQ114=""),"",DataGrowthRates!AQ114-DataGrowthRates!AP114)</f>
        <v>0.30514673298365569</v>
      </c>
      <c r="AR114" s="136">
        <f>IF(OR(DataGrowthRates!AQ114="",DataGrowthRates!AR114=""),"",DataGrowthRates!AR114-DataGrowthRates!AQ114)</f>
        <v>-1.7540891444101092E-4</v>
      </c>
      <c r="AS114" s="136">
        <f>IF(OR(DataGrowthRates!AR114="",DataGrowthRates!AS114=""),"",DataGrowthRates!AS114-DataGrowthRates!AR114)</f>
        <v>0</v>
      </c>
      <c r="AT114" s="136">
        <f>IF(OR(DataGrowthRates!AS114="",DataGrowthRates!AT114=""),"",DataGrowthRates!AT114-DataGrowthRates!AS114)</f>
        <v>0</v>
      </c>
      <c r="AU114" s="136">
        <f>IF(OR(DataGrowthRates!AT114="",DataGrowthRates!AU114=""),"",DataGrowthRates!AU114-DataGrowthRates!AT114)</f>
        <v>0</v>
      </c>
      <c r="AV114" s="136">
        <f>IF(OR(DataGrowthRates!AU114="",DataGrowthRates!AV114=""),"",DataGrowthRates!AV114-DataGrowthRates!AU114)</f>
        <v>0</v>
      </c>
      <c r="AW114" s="136">
        <f>IF(OR(DataGrowthRates!AV114="",DataGrowthRates!AW114=""),"",DataGrowthRates!AW114-DataGrowthRates!AV114)</f>
        <v>0</v>
      </c>
      <c r="AX114" s="136">
        <f>IF(OR(DataGrowthRates!AW114="",DataGrowthRates!AX114=""),"",DataGrowthRates!AX114-DataGrowthRates!AW114)</f>
        <v>0</v>
      </c>
      <c r="AY114" s="136">
        <f>IF(OR(DataGrowthRates!AX114="",DataGrowthRates!AY114=""),"",DataGrowthRates!AY114-DataGrowthRates!AX114)</f>
        <v>-5.0790790413656417E-2</v>
      </c>
      <c r="AZ114" s="136">
        <f>IF(OR(DataGrowthRates!AY114="",DataGrowthRates!AZ114=""),"",DataGrowthRates!AZ114-DataGrowthRates!AY114)</f>
        <v>0</v>
      </c>
      <c r="BA114" s="136">
        <f>IF(OR(DataGrowthRates!AZ114="",DataGrowthRates!BA114=""),"",DataGrowthRates!BA114-DataGrowthRates!AZ114)</f>
        <v>0</v>
      </c>
      <c r="BB114" s="136">
        <f>IF(OR(DataGrowthRates!BA114="",DataGrowthRates!BB114=""),"",DataGrowthRates!BB114-DataGrowthRates!BA114)</f>
        <v>0</v>
      </c>
      <c r="BC114" s="136">
        <f>IF(OR(DataGrowthRates!BB114="",DataGrowthRates!BC114=""),"",DataGrowthRates!BC114-DataGrowthRates!BB114)</f>
        <v>0</v>
      </c>
      <c r="BD114" s="136">
        <f>IF(OR(DataGrowthRates!BC114="",DataGrowthRates!BD114=""),"",DataGrowthRates!BD114-DataGrowthRates!BC114)</f>
        <v>0</v>
      </c>
      <c r="BE114" s="136">
        <f>IF(OR(DataGrowthRates!BD114="",DataGrowthRates!BE114=""),"",DataGrowthRates!BE114-DataGrowthRates!BD114)</f>
        <v>0</v>
      </c>
      <c r="BF114" s="136">
        <f>IF(OR(DataGrowthRates!BE114="",DataGrowthRates!BF114=""),"",DataGrowthRates!BF114-DataGrowthRates!BE114)</f>
        <v>0</v>
      </c>
      <c r="BG114" s="136">
        <f>IF(OR(DataGrowthRates!BF114="",DataGrowthRates!BG114=""),"",DataGrowthRates!BG114-DataGrowthRates!BF114)</f>
        <v>0</v>
      </c>
      <c r="BH114" s="136">
        <f>IF(OR(DataGrowthRates!BG114="",DataGrowthRates!BH114=""),"",DataGrowthRates!BH114-DataGrowthRates!BG114)</f>
        <v>0</v>
      </c>
      <c r="BI114" s="136">
        <f>IF(OR(DataGrowthRates!BH114="",DataGrowthRates!BI114=""),"",DataGrowthRates!BI114-DataGrowthRates!BH114)</f>
        <v>0</v>
      </c>
      <c r="BJ114" s="136">
        <f>IF(OR(DataGrowthRates!BI114="",DataGrowthRates!BJ114=""),"",DataGrowthRates!BJ114-DataGrowthRates!BI114)</f>
        <v>0</v>
      </c>
      <c r="BK114" s="136">
        <f>IF(OR(DataGrowthRates!BJ114="",DataGrowthRates!BK114=""),"",DataGrowthRates!BK114-DataGrowthRates!BJ114)</f>
        <v>0</v>
      </c>
      <c r="BL114" s="136">
        <f>IF(OR(DataGrowthRates!BK114="",DataGrowthRates!BL114=""),"",DataGrowthRates!BL114-DataGrowthRates!BK114)</f>
        <v>0</v>
      </c>
      <c r="BM114" s="136">
        <f>IF(OR(DataGrowthRates!BL114="",DataGrowthRates!BM114=""),"",DataGrowthRates!BM114-DataGrowthRates!BL114)</f>
        <v>0</v>
      </c>
      <c r="BN114" s="136">
        <f>IF(OR(DataGrowthRates!BM114="",DataGrowthRates!BN114=""),"",DataGrowthRates!BN114-DataGrowthRates!BM114)</f>
        <v>-1.3340952439211406E-5</v>
      </c>
      <c r="BO114" s="136">
        <f>IF(OR(DataGrowthRates!BN114="",DataGrowthRates!BO114=""),"",DataGrowthRates!BO114-DataGrowthRates!BN114)</f>
        <v>0.12387909150644605</v>
      </c>
      <c r="BP114" s="136">
        <f>IF(OR(DataGrowthRates!BO114="",DataGrowthRates!BP114=""),"",DataGrowthRates!BP114-DataGrowthRates!BO114)</f>
        <v>-5.9302573606683673E-2</v>
      </c>
      <c r="BQ114" s="136">
        <f>IF(OR(DataGrowthRates!BP114="",DataGrowthRates!BQ114=""),"",DataGrowthRates!BQ114-DataGrowthRates!BP114)</f>
        <v>0</v>
      </c>
      <c r="BR114" s="136">
        <f>IF(OR(DataGrowthRates!BQ114="",DataGrowthRates!BR114=""),"",DataGrowthRates!BR114-DataGrowthRates!BQ114)</f>
        <v>0</v>
      </c>
      <c r="BS114" s="136">
        <f>IF(OR(DataGrowthRates!BR114="",DataGrowthRates!BS114=""),"",DataGrowthRates!BS114-DataGrowthRates!BR114)</f>
        <v>0</v>
      </c>
      <c r="BT114" s="136">
        <f>IF(OR(DataGrowthRates!BS114="",DataGrowthRates!BT114=""),"",DataGrowthRates!BT114-DataGrowthRates!BS114)</f>
        <v>0</v>
      </c>
      <c r="BU114" s="136">
        <f>IF(OR(DataGrowthRates!BT114="",DataGrowthRates!BU114=""),"",DataGrowthRates!BU114-DataGrowthRates!BT114)</f>
        <v>0</v>
      </c>
      <c r="BV114" s="136">
        <f>IF(OR(DataGrowthRates!BU114="",DataGrowthRates!BV114=""),"",DataGrowthRates!BV114-DataGrowthRates!BU114)</f>
        <v>0</v>
      </c>
      <c r="BW114" s="136">
        <f>IF(OR(DataGrowthRates!BV114="",DataGrowthRates!BW114=""),"",DataGrowthRates!BW114-DataGrowthRates!BV114)</f>
        <v>-4.0824235453951196E-3</v>
      </c>
      <c r="BX114" s="136">
        <f>IF(OR(DataGrowthRates!BW114="",DataGrowthRates!BX114=""),"",DataGrowthRates!BX114-DataGrowthRates!BW114)</f>
        <v>0</v>
      </c>
      <c r="BY114" s="136">
        <f>IF(OR(DataGrowthRates!BX114="",DataGrowthRates!BY114=""),"",DataGrowthRates!BY114-DataGrowthRates!BX114)</f>
        <v>0</v>
      </c>
      <c r="BZ114" s="136">
        <f>IF(OR(DataGrowthRates!BY114="",DataGrowthRates!BZ114=""),"",DataGrowthRates!BZ114-DataGrowthRates!BY114)</f>
        <v>0</v>
      </c>
      <c r="CA114" s="136">
        <f>IF(OR(DataGrowthRates!BZ114="",DataGrowthRates!CA114=""),"",DataGrowthRates!CA114-DataGrowthRates!BZ114)</f>
        <v>0</v>
      </c>
      <c r="CB114" s="136">
        <f>IF(OR(DataGrowthRates!CA114="",DataGrowthRates!CB114=""),"",DataGrowthRates!CB114-DataGrowthRates!CA114)</f>
        <v>0</v>
      </c>
      <c r="CC114" s="136">
        <f>IF(OR(DataGrowthRates!CB114="",DataGrowthRates!CC114=""),"",DataGrowthRates!CC114-DataGrowthRates!CB114)</f>
        <v>0</v>
      </c>
      <c r="CD114" s="136">
        <f>IF(OR(DataGrowthRates!CC114="",DataGrowthRates!CD114=""),"",DataGrowthRates!CD114-DataGrowthRates!CC114)</f>
        <v>0</v>
      </c>
      <c r="CE114" s="136">
        <f>IF(OR(DataGrowthRates!CD114="",DataGrowthRates!CE114=""),"",DataGrowthRates!CE114-DataGrowthRates!CD114)</f>
        <v>0</v>
      </c>
      <c r="CF114" s="136">
        <f>IF(OR(DataGrowthRates!CE114="",DataGrowthRates!CF114=""),"",DataGrowthRates!CF114-DataGrowthRates!CE114)</f>
        <v>0</v>
      </c>
      <c r="CG114" s="136">
        <f>IF(OR(DataGrowthRates!CF114="",DataGrowthRates!CG114=""),"",DataGrowthRates!CG114-DataGrowthRates!CF114)</f>
        <v>0</v>
      </c>
      <c r="CH114" s="136" t="str">
        <f>IF(OR(DataGrowthRates!CG114="",DataGrowthRates!CH114=""),"",DataGrowthRates!CH114-DataGrowthRates!CG114)</f>
        <v/>
      </c>
    </row>
    <row r="115" spans="1:86" x14ac:dyDescent="0.3">
      <c r="A115" s="64" t="s">
        <v>4</v>
      </c>
      <c r="B115" s="53"/>
      <c r="C115" s="85"/>
      <c r="D115" s="137" t="str">
        <f>IF(DataGrowthRates!C115="","",DataGrowthRates!D115-DataGrowthRates!C115)</f>
        <v/>
      </c>
      <c r="E115" s="137" t="str">
        <f>IF(DataGrowthRates!D115="","",DataGrowthRates!E115-DataGrowthRates!D115)</f>
        <v/>
      </c>
      <c r="F115" s="137" t="str">
        <f>IF(DataGrowthRates!E115="","",DataGrowthRates!F115-DataGrowthRates!E115)</f>
        <v/>
      </c>
      <c r="G115" s="137" t="str">
        <f>IF(DataGrowthRates!F115="","",DataGrowthRates!G115-DataGrowthRates!F115)</f>
        <v/>
      </c>
      <c r="H115" s="137" t="str">
        <f>IF(DataGrowthRates!G115="","",DataGrowthRates!H115-DataGrowthRates!G115)</f>
        <v/>
      </c>
      <c r="I115" s="137" t="str">
        <f>IF(DataGrowthRates!H115="","",DataGrowthRates!I115-DataGrowthRates!H115)</f>
        <v/>
      </c>
      <c r="J115" s="137" t="str">
        <f>IF(DataGrowthRates!I115="","",DataGrowthRates!J115-DataGrowthRates!I115)</f>
        <v/>
      </c>
      <c r="K115" s="137" t="str">
        <f>IF(DataGrowthRates!J115="","",DataGrowthRates!K115-DataGrowthRates!J115)</f>
        <v/>
      </c>
      <c r="L115" s="137" t="str">
        <f>IF(DataGrowthRates!K115="","",DataGrowthRates!L115-DataGrowthRates!K115)</f>
        <v/>
      </c>
      <c r="M115" s="137" t="str">
        <f>IF(DataGrowthRates!L115="","",DataGrowthRates!M115-DataGrowthRates!L115)</f>
        <v/>
      </c>
      <c r="N115" s="137" t="str">
        <f>IF(DataGrowthRates!M115="","",DataGrowthRates!N115-DataGrowthRates!M115)</f>
        <v/>
      </c>
      <c r="O115" s="137" t="str">
        <f>IF(DataGrowthRates!N115="","",DataGrowthRates!O115-DataGrowthRates!N115)</f>
        <v/>
      </c>
      <c r="P115" s="137" t="str">
        <f>IF(DataGrowthRates!O115="","",DataGrowthRates!P115-DataGrowthRates!O115)</f>
        <v/>
      </c>
      <c r="Q115" s="137" t="str">
        <f>IF(DataGrowthRates!P115="","",DataGrowthRates!Q115-DataGrowthRates!P115)</f>
        <v/>
      </c>
      <c r="R115" s="137" t="str">
        <f>IF(DataGrowthRates!Q115="","",DataGrowthRates!R115-DataGrowthRates!Q115)</f>
        <v/>
      </c>
      <c r="S115" s="137">
        <f>IF(DataGrowthRates!R115="","",DataGrowthRates!S115-DataGrowthRates!R115)</f>
        <v>-2.0547297474839965E-3</v>
      </c>
      <c r="T115" s="137">
        <f>IF(DataGrowthRates!S115="","",DataGrowthRates!T115-DataGrowthRates!S115)</f>
        <v>0.41300286064885228</v>
      </c>
      <c r="U115" s="137">
        <f>IF(DataGrowthRates!T115="","",DataGrowthRates!U115-DataGrowthRates!T115)</f>
        <v>0</v>
      </c>
      <c r="V115" s="137">
        <f>IF(DataGrowthRates!U115="","",DataGrowthRates!V115-DataGrowthRates!U115)</f>
        <v>0</v>
      </c>
      <c r="W115" s="137">
        <f>IF(DataGrowthRates!V115="","",DataGrowthRates!W115-DataGrowthRates!V115)</f>
        <v>-2.5462938562853754E-2</v>
      </c>
      <c r="X115" s="137">
        <f>IF(DataGrowthRates!W115="","",DataGrowthRates!X115-DataGrowthRates!W115)</f>
        <v>0.12427324166298748</v>
      </c>
      <c r="Y115" s="137">
        <f>IF(DataGrowthRates!X115="","",DataGrowthRates!Y115-DataGrowthRates!X115)</f>
        <v>0</v>
      </c>
      <c r="Z115" s="137">
        <f>IF(DataGrowthRates!Y115="","",DataGrowthRates!Z115-DataGrowthRates!Y115)</f>
        <v>0</v>
      </c>
      <c r="AA115" s="137">
        <f>IF(DataGrowthRates!Z115="","",DataGrowthRates!AA115-DataGrowthRates!Z115)</f>
        <v>0.1918052271768107</v>
      </c>
      <c r="AB115" s="137">
        <f>IF(DataGrowthRates!AA115="","",DataGrowthRates!AB115-DataGrowthRates!AA115)</f>
        <v>4.9177107560920419E-2</v>
      </c>
      <c r="AC115" s="137">
        <f>IF(DataGrowthRates!AB115="","",DataGrowthRates!AC115-DataGrowthRates!AB115)</f>
        <v>0</v>
      </c>
      <c r="AD115" s="137">
        <f>IF(DataGrowthRates!AC115="","",DataGrowthRates!AD115-DataGrowthRates!AC115)</f>
        <v>0</v>
      </c>
      <c r="AE115" s="137">
        <f>IF(OR(DataGrowthRates!AD115="",DataGrowthRates!AE115=""),"",DataGrowthRates!AE115-DataGrowthRates!AD115)</f>
        <v>-4.8666850761626801E-2</v>
      </c>
      <c r="AF115" s="137">
        <f>IF(OR(DataGrowthRates!AE115="",DataGrowthRates!AF115=""),"",DataGrowthRates!AF115-DataGrowthRates!AE115)</f>
        <v>0</v>
      </c>
      <c r="AG115" s="137">
        <f>IF(OR(DataGrowthRates!AF115="",DataGrowthRates!AG115=""),"",DataGrowthRates!AG115-DataGrowthRates!AF115)</f>
        <v>0</v>
      </c>
      <c r="AH115" s="137">
        <f>IF(OR(DataGrowthRates!AG115="",DataGrowthRates!AH115=""),"",DataGrowthRates!AH115-DataGrowthRates!AG115)</f>
        <v>0</v>
      </c>
      <c r="AI115" s="137">
        <f>IF(OR(DataGrowthRates!AH115="",DataGrowthRates!AI115=""),"",DataGrowthRates!AI115-DataGrowthRates!AH115)</f>
        <v>-0.89951362035101567</v>
      </c>
      <c r="AJ115" s="137">
        <f>IF(OR(DataGrowthRates!AI115="",DataGrowthRates!AJ115=""),"",DataGrowthRates!AJ115-DataGrowthRates!AI115)</f>
        <v>-4.7461744360699498E-4</v>
      </c>
      <c r="AK115" s="137">
        <f>IF(OR(DataGrowthRates!AJ115="",DataGrowthRates!AK115=""),"",DataGrowthRates!AK115-DataGrowthRates!AJ115)</f>
        <v>0</v>
      </c>
      <c r="AL115" s="137">
        <f>IF(OR(DataGrowthRates!AK115="",DataGrowthRates!AL115=""),"",DataGrowthRates!AL115-DataGrowthRates!AK115)</f>
        <v>0</v>
      </c>
      <c r="AM115" s="137">
        <f>IF(OR(DataGrowthRates!AL115="",DataGrowthRates!AM115=""),"",DataGrowthRates!AM115-DataGrowthRates!AL115)</f>
        <v>0.26598160219991795</v>
      </c>
      <c r="AN115" s="137">
        <f>IF(OR(DataGrowthRates!AM115="",DataGrowthRates!AN115=""),"",DataGrowthRates!AN115-DataGrowthRates!AM115)</f>
        <v>6.077289210684178E-4</v>
      </c>
      <c r="AO115" s="137">
        <f>IF(OR(DataGrowthRates!AN115="",DataGrowthRates!AO115=""),"",DataGrowthRates!AO115-DataGrowthRates!AN115)</f>
        <v>0</v>
      </c>
      <c r="AP115" s="137">
        <f>IF(OR(DataGrowthRates!AO115="",DataGrowthRates!AP115=""),"",DataGrowthRates!AP115-DataGrowthRates!AO115)</f>
        <v>0</v>
      </c>
      <c r="AQ115" s="137">
        <f>IF(OR(DataGrowthRates!AP115="",DataGrowthRates!AQ115=""),"",DataGrowthRates!AQ115-DataGrowthRates!AP115)</f>
        <v>0.2632283378725111</v>
      </c>
      <c r="AR115" s="137">
        <f>IF(OR(DataGrowthRates!AQ115="",DataGrowthRates!AR115=""),"",DataGrowthRates!AR115-DataGrowthRates!AQ115)</f>
        <v>-2.1961403494508147E-4</v>
      </c>
      <c r="AS115" s="137">
        <f>IF(OR(DataGrowthRates!AR115="",DataGrowthRates!AS115=""),"",DataGrowthRates!AS115-DataGrowthRates!AR115)</f>
        <v>0</v>
      </c>
      <c r="AT115" s="137">
        <f>IF(OR(DataGrowthRates!AS115="",DataGrowthRates!AT115=""),"",DataGrowthRates!AT115-DataGrowthRates!AS115)</f>
        <v>0</v>
      </c>
      <c r="AU115" s="137">
        <f>IF(OR(DataGrowthRates!AT115="",DataGrowthRates!AU115=""),"",DataGrowthRates!AU115-DataGrowthRates!AT115)</f>
        <v>0</v>
      </c>
      <c r="AV115" s="137">
        <f>IF(OR(DataGrowthRates!AU115="",DataGrowthRates!AV115=""),"",DataGrowthRates!AV115-DataGrowthRates!AU115)</f>
        <v>0</v>
      </c>
      <c r="AW115" s="137">
        <f>IF(OR(DataGrowthRates!AV115="",DataGrowthRates!AW115=""),"",DataGrowthRates!AW115-DataGrowthRates!AV115)</f>
        <v>0</v>
      </c>
      <c r="AX115" s="137">
        <f>IF(OR(DataGrowthRates!AW115="",DataGrowthRates!AX115=""),"",DataGrowthRates!AX115-DataGrowthRates!AW115)</f>
        <v>0</v>
      </c>
      <c r="AY115" s="137">
        <f>IF(OR(DataGrowthRates!AX115="",DataGrowthRates!AY115=""),"",DataGrowthRates!AY115-DataGrowthRates!AX115)</f>
        <v>-1.9514865519854041E-2</v>
      </c>
      <c r="AZ115" s="137">
        <f>IF(OR(DataGrowthRates!AY115="",DataGrowthRates!AZ115=""),"",DataGrowthRates!AZ115-DataGrowthRates!AY115)</f>
        <v>0</v>
      </c>
      <c r="BA115" s="137">
        <f>IF(OR(DataGrowthRates!AZ115="",DataGrowthRates!BA115=""),"",DataGrowthRates!BA115-DataGrowthRates!AZ115)</f>
        <v>0</v>
      </c>
      <c r="BB115" s="137">
        <f>IF(OR(DataGrowthRates!BA115="",DataGrowthRates!BB115=""),"",DataGrowthRates!BB115-DataGrowthRates!BA115)</f>
        <v>0</v>
      </c>
      <c r="BC115" s="137">
        <f>IF(OR(DataGrowthRates!BB115="",DataGrowthRates!BC115=""),"",DataGrowthRates!BC115-DataGrowthRates!BB115)</f>
        <v>0</v>
      </c>
      <c r="BD115" s="137">
        <f>IF(OR(DataGrowthRates!BC115="",DataGrowthRates!BD115=""),"",DataGrowthRates!BD115-DataGrowthRates!BC115)</f>
        <v>0</v>
      </c>
      <c r="BE115" s="137">
        <f>IF(OR(DataGrowthRates!BD115="",DataGrowthRates!BE115=""),"",DataGrowthRates!BE115-DataGrowthRates!BD115)</f>
        <v>0</v>
      </c>
      <c r="BF115" s="137">
        <f>IF(OR(DataGrowthRates!BE115="",DataGrowthRates!BF115=""),"",DataGrowthRates!BF115-DataGrowthRates!BE115)</f>
        <v>0</v>
      </c>
      <c r="BG115" s="137">
        <f>IF(OR(DataGrowthRates!BF115="",DataGrowthRates!BG115=""),"",DataGrowthRates!BG115-DataGrowthRates!BF115)</f>
        <v>0</v>
      </c>
      <c r="BH115" s="137">
        <f>IF(OR(DataGrowthRates!BG115="",DataGrowthRates!BH115=""),"",DataGrowthRates!BH115-DataGrowthRates!BG115)</f>
        <v>0</v>
      </c>
      <c r="BI115" s="137">
        <f>IF(OR(DataGrowthRates!BH115="",DataGrowthRates!BI115=""),"",DataGrowthRates!BI115-DataGrowthRates!BH115)</f>
        <v>0</v>
      </c>
      <c r="BJ115" s="137">
        <f>IF(OR(DataGrowthRates!BI115="",DataGrowthRates!BJ115=""),"",DataGrowthRates!BJ115-DataGrowthRates!BI115)</f>
        <v>0</v>
      </c>
      <c r="BK115" s="137">
        <f>IF(OR(DataGrowthRates!BJ115="",DataGrowthRates!BK115=""),"",DataGrowthRates!BK115-DataGrowthRates!BJ115)</f>
        <v>0</v>
      </c>
      <c r="BL115" s="137">
        <f>IF(OR(DataGrowthRates!BK115="",DataGrowthRates!BL115=""),"",DataGrowthRates!BL115-DataGrowthRates!BK115)</f>
        <v>0</v>
      </c>
      <c r="BM115" s="137">
        <f>IF(OR(DataGrowthRates!BL115="",DataGrowthRates!BM115=""),"",DataGrowthRates!BM115-DataGrowthRates!BL115)</f>
        <v>0</v>
      </c>
      <c r="BN115" s="137">
        <f>IF(OR(DataGrowthRates!BM115="",DataGrowthRates!BN115=""),"",DataGrowthRates!BN115-DataGrowthRates!BM115)</f>
        <v>2.1823485166105883E-5</v>
      </c>
      <c r="BO115" s="137">
        <f>IF(OR(DataGrowthRates!BN115="",DataGrowthRates!BO115=""),"",DataGrowthRates!BO115-DataGrowthRates!BN115)</f>
        <v>8.4173671516362791E-2</v>
      </c>
      <c r="BP115" s="137">
        <f>IF(OR(DataGrowthRates!BO115="",DataGrowthRates!BP115=""),"",DataGrowthRates!BP115-DataGrowthRates!BO115)</f>
        <v>-6.2803074101920764E-2</v>
      </c>
      <c r="BQ115" s="137">
        <f>IF(OR(DataGrowthRates!BP115="",DataGrowthRates!BQ115=""),"",DataGrowthRates!BQ115-DataGrowthRates!BP115)</f>
        <v>0</v>
      </c>
      <c r="BR115" s="137">
        <f>IF(OR(DataGrowthRates!BQ115="",DataGrowthRates!BR115=""),"",DataGrowthRates!BR115-DataGrowthRates!BQ115)</f>
        <v>0</v>
      </c>
      <c r="BS115" s="137">
        <f>IF(OR(DataGrowthRates!BR115="",DataGrowthRates!BS115=""),"",DataGrowthRates!BS115-DataGrowthRates!BR115)</f>
        <v>0</v>
      </c>
      <c r="BT115" s="137">
        <f>IF(OR(DataGrowthRates!BS115="",DataGrowthRates!BT115=""),"",DataGrowthRates!BT115-DataGrowthRates!BS115)</f>
        <v>0</v>
      </c>
      <c r="BU115" s="137">
        <f>IF(OR(DataGrowthRates!BT115="",DataGrowthRates!BU115=""),"",DataGrowthRates!BU115-DataGrowthRates!BT115)</f>
        <v>0</v>
      </c>
      <c r="BV115" s="137">
        <f>IF(OR(DataGrowthRates!BU115="",DataGrowthRates!BV115=""),"",DataGrowthRates!BV115-DataGrowthRates!BU115)</f>
        <v>0</v>
      </c>
      <c r="BW115" s="137">
        <f>IF(OR(DataGrowthRates!BV115="",DataGrowthRates!BW115=""),"",DataGrowthRates!BW115-DataGrowthRates!BV115)</f>
        <v>-4.8037654130470564E-3</v>
      </c>
      <c r="BX115" s="137">
        <f>IF(OR(DataGrowthRates!BW115="",DataGrowthRates!BX115=""),"",DataGrowthRates!BX115-DataGrowthRates!BW115)</f>
        <v>0</v>
      </c>
      <c r="BY115" s="137">
        <f>IF(OR(DataGrowthRates!BX115="",DataGrowthRates!BY115=""),"",DataGrowthRates!BY115-DataGrowthRates!BX115)</f>
        <v>0</v>
      </c>
      <c r="BZ115" s="137">
        <f>IF(OR(DataGrowthRates!BY115="",DataGrowthRates!BZ115=""),"",DataGrowthRates!BZ115-DataGrowthRates!BY115)</f>
        <v>0</v>
      </c>
      <c r="CA115" s="137">
        <f>IF(OR(DataGrowthRates!BZ115="",DataGrowthRates!CA115=""),"",DataGrowthRates!CA115-DataGrowthRates!BZ115)</f>
        <v>0</v>
      </c>
      <c r="CB115" s="137">
        <f>IF(OR(DataGrowthRates!CA115="",DataGrowthRates!CB115=""),"",DataGrowthRates!CB115-DataGrowthRates!CA115)</f>
        <v>0</v>
      </c>
      <c r="CC115" s="137">
        <f>IF(OR(DataGrowthRates!CB115="",DataGrowthRates!CC115=""),"",DataGrowthRates!CC115-DataGrowthRates!CB115)</f>
        <v>0</v>
      </c>
      <c r="CD115" s="137">
        <f>IF(OR(DataGrowthRates!CC115="",DataGrowthRates!CD115=""),"",DataGrowthRates!CD115-DataGrowthRates!CC115)</f>
        <v>0</v>
      </c>
      <c r="CE115" s="137">
        <f>IF(OR(DataGrowthRates!CD115="",DataGrowthRates!CE115=""),"",DataGrowthRates!CE115-DataGrowthRates!CD115)</f>
        <v>0</v>
      </c>
      <c r="CF115" s="137">
        <f>IF(OR(DataGrowthRates!CE115="",DataGrowthRates!CF115=""),"",DataGrowthRates!CF115-DataGrowthRates!CE115)</f>
        <v>0</v>
      </c>
      <c r="CG115" s="137">
        <f>IF(OR(DataGrowthRates!CF115="",DataGrowthRates!CG115=""),"",DataGrowthRates!CG115-DataGrowthRates!CF115)</f>
        <v>0</v>
      </c>
      <c r="CH115" s="137" t="str">
        <f>IF(OR(DataGrowthRates!CG115="",DataGrowthRates!CH115=""),"",DataGrowthRates!CH115-DataGrowthRates!CG115)</f>
        <v/>
      </c>
    </row>
    <row r="116" spans="1:86" x14ac:dyDescent="0.3">
      <c r="A116" s="65" t="s">
        <v>5</v>
      </c>
      <c r="B116" s="67"/>
      <c r="C116" s="86"/>
      <c r="D116" s="135" t="str">
        <f>IF(DataGrowthRates!C116="","",DataGrowthRates!D116-DataGrowthRates!C116)</f>
        <v/>
      </c>
      <c r="E116" s="135" t="str">
        <f>IF(DataGrowthRates!D116="","",DataGrowthRates!E116-DataGrowthRates!D116)</f>
        <v/>
      </c>
      <c r="F116" s="135" t="str">
        <f>IF(DataGrowthRates!E116="","",DataGrowthRates!F116-DataGrowthRates!E116)</f>
        <v/>
      </c>
      <c r="G116" s="135" t="str">
        <f>IF(DataGrowthRates!F116="","",DataGrowthRates!G116-DataGrowthRates!F116)</f>
        <v/>
      </c>
      <c r="H116" s="135" t="str">
        <f>IF(DataGrowthRates!G116="","",DataGrowthRates!H116-DataGrowthRates!G116)</f>
        <v/>
      </c>
      <c r="I116" s="135" t="str">
        <f>IF(DataGrowthRates!H116="","",DataGrowthRates!I116-DataGrowthRates!H116)</f>
        <v/>
      </c>
      <c r="J116" s="135" t="str">
        <f>IF(DataGrowthRates!I116="","",DataGrowthRates!J116-DataGrowthRates!I116)</f>
        <v/>
      </c>
      <c r="K116" s="135" t="str">
        <f>IF(DataGrowthRates!J116="","",DataGrowthRates!K116-DataGrowthRates!J116)</f>
        <v/>
      </c>
      <c r="L116" s="135" t="str">
        <f>IF(DataGrowthRates!K116="","",DataGrowthRates!L116-DataGrowthRates!K116)</f>
        <v/>
      </c>
      <c r="M116" s="135" t="str">
        <f>IF(DataGrowthRates!L116="","",DataGrowthRates!M116-DataGrowthRates!L116)</f>
        <v/>
      </c>
      <c r="N116" s="135" t="str">
        <f>IF(DataGrowthRates!M116="","",DataGrowthRates!N116-DataGrowthRates!M116)</f>
        <v/>
      </c>
      <c r="O116" s="135" t="str">
        <f>IF(DataGrowthRates!N116="","",DataGrowthRates!O116-DataGrowthRates!N116)</f>
        <v/>
      </c>
      <c r="P116" s="135" t="str">
        <f>IF(DataGrowthRates!O116="","",DataGrowthRates!P116-DataGrowthRates!O116)</f>
        <v/>
      </c>
      <c r="Q116" s="135" t="str">
        <f>IF(DataGrowthRates!P116="","",DataGrowthRates!Q116-DataGrowthRates!P116)</f>
        <v/>
      </c>
      <c r="R116" s="135" t="str">
        <f>IF(DataGrowthRates!Q116="","",DataGrowthRates!R116-DataGrowthRates!Q116)</f>
        <v/>
      </c>
      <c r="S116" s="135" t="str">
        <f>IF(DataGrowthRates!R116="","",DataGrowthRates!S116-DataGrowthRates!R116)</f>
        <v/>
      </c>
      <c r="T116" s="135">
        <f>IF(DataGrowthRates!S116="","",DataGrowthRates!T116-DataGrowthRates!S116)</f>
        <v>-0.24223093216190428</v>
      </c>
      <c r="U116" s="135">
        <f>IF(DataGrowthRates!T116="","",DataGrowthRates!U116-DataGrowthRates!T116)</f>
        <v>0.11849296277781285</v>
      </c>
      <c r="V116" s="135">
        <f>IF(DataGrowthRates!U116="","",DataGrowthRates!V116-DataGrowthRates!U116)</f>
        <v>0.13688335364869531</v>
      </c>
      <c r="W116" s="135">
        <f>IF(DataGrowthRates!V116="","",DataGrowthRates!W116-DataGrowthRates!V116)</f>
        <v>0.1697415622435221</v>
      </c>
      <c r="X116" s="135">
        <f>IF(DataGrowthRates!W116="","",DataGrowthRates!X116-DataGrowthRates!W116)</f>
        <v>-0.12230380578940991</v>
      </c>
      <c r="Y116" s="135">
        <f>IF(DataGrowthRates!X116="","",DataGrowthRates!Y116-DataGrowthRates!X116)</f>
        <v>0</v>
      </c>
      <c r="Z116" s="135">
        <f>IF(DataGrowthRates!Y116="","",DataGrowthRates!Z116-DataGrowthRates!Y116)</f>
        <v>3.7112630971947169E-4</v>
      </c>
      <c r="AA116" s="135">
        <f>IF(DataGrowthRates!Z116="","",DataGrowthRates!AA116-DataGrowthRates!Z116)</f>
        <v>0.21740306072721882</v>
      </c>
      <c r="AB116" s="135">
        <f>IF(DataGrowthRates!AA116="","",DataGrowthRates!AB116-DataGrowthRates!AA116)</f>
        <v>-5.7796412257191676E-2</v>
      </c>
      <c r="AC116" s="135">
        <f>IF(DataGrowthRates!AB116="","",DataGrowthRates!AC116-DataGrowthRates!AB116)</f>
        <v>0</v>
      </c>
      <c r="AD116" s="135">
        <f>IF(DataGrowthRates!AC116="","",DataGrowthRates!AD116-DataGrowthRates!AC116)</f>
        <v>0</v>
      </c>
      <c r="AE116" s="135">
        <f>IF(OR(DataGrowthRates!AD116="",DataGrowthRates!AE116=""),"",DataGrowthRates!AE116-DataGrowthRates!AD116)</f>
        <v>-0.46871274473234958</v>
      </c>
      <c r="AF116" s="135">
        <f>IF(OR(DataGrowthRates!AE116="",DataGrowthRates!AF116=""),"",DataGrowthRates!AF116-DataGrowthRates!AE116)</f>
        <v>0</v>
      </c>
      <c r="AG116" s="135">
        <f>IF(OR(DataGrowthRates!AF116="",DataGrowthRates!AG116=""),"",DataGrowthRates!AG116-DataGrowthRates!AF116)</f>
        <v>0</v>
      </c>
      <c r="AH116" s="135">
        <f>IF(OR(DataGrowthRates!AG116="",DataGrowthRates!AH116=""),"",DataGrowthRates!AH116-DataGrowthRates!AG116)</f>
        <v>0</v>
      </c>
      <c r="AI116" s="135">
        <f>IF(OR(DataGrowthRates!AH116="",DataGrowthRates!AI116=""),"",DataGrowthRates!AI116-DataGrowthRates!AH116)</f>
        <v>6.540711113612474E-2</v>
      </c>
      <c r="AJ116" s="135">
        <f>IF(OR(DataGrowthRates!AI116="",DataGrowthRates!AJ116=""),"",DataGrowthRates!AJ116-DataGrowthRates!AI116)</f>
        <v>-1.6980529537882205E-3</v>
      </c>
      <c r="AK116" s="135">
        <f>IF(OR(DataGrowthRates!AJ116="",DataGrowthRates!AK116=""),"",DataGrowthRates!AK116-DataGrowthRates!AJ116)</f>
        <v>0</v>
      </c>
      <c r="AL116" s="135">
        <f>IF(OR(DataGrowthRates!AK116="",DataGrowthRates!AL116=""),"",DataGrowthRates!AL116-DataGrowthRates!AK116)</f>
        <v>0</v>
      </c>
      <c r="AM116" s="135">
        <f>IF(OR(DataGrowthRates!AL116="",DataGrowthRates!AM116=""),"",DataGrowthRates!AM116-DataGrowthRates!AL116)</f>
        <v>-2.6353928971382778E-2</v>
      </c>
      <c r="AN116" s="135">
        <f>IF(OR(DataGrowthRates!AM116="",DataGrowthRates!AN116=""),"",DataGrowthRates!AN116-DataGrowthRates!AM116)</f>
        <v>2.5352242435658034E-2</v>
      </c>
      <c r="AO116" s="135">
        <f>IF(OR(DataGrowthRates!AN116="",DataGrowthRates!AO116=""),"",DataGrowthRates!AO116-DataGrowthRates!AN116)</f>
        <v>0</v>
      </c>
      <c r="AP116" s="135">
        <f>IF(OR(DataGrowthRates!AO116="",DataGrowthRates!AP116=""),"",DataGrowthRates!AP116-DataGrowthRates!AO116)</f>
        <v>0</v>
      </c>
      <c r="AQ116" s="135">
        <f>IF(OR(DataGrowthRates!AP116="",DataGrowthRates!AQ116=""),"",DataGrowthRates!AQ116-DataGrowthRates!AP116)</f>
        <v>0.16623308500403056</v>
      </c>
      <c r="AR116" s="135">
        <f>IF(OR(DataGrowthRates!AQ116="",DataGrowthRates!AR116=""),"",DataGrowthRates!AR116-DataGrowthRates!AQ116)</f>
        <v>4.3308262336338998E-6</v>
      </c>
      <c r="AS116" s="135">
        <f>IF(OR(DataGrowthRates!AR116="",DataGrowthRates!AS116=""),"",DataGrowthRates!AS116-DataGrowthRates!AR116)</f>
        <v>0</v>
      </c>
      <c r="AT116" s="135">
        <f>IF(OR(DataGrowthRates!AS116="",DataGrowthRates!AT116=""),"",DataGrowthRates!AT116-DataGrowthRates!AS116)</f>
        <v>0</v>
      </c>
      <c r="AU116" s="135">
        <f>IF(OR(DataGrowthRates!AT116="",DataGrowthRates!AU116=""),"",DataGrowthRates!AU116-DataGrowthRates!AT116)</f>
        <v>0</v>
      </c>
      <c r="AV116" s="135">
        <f>IF(OR(DataGrowthRates!AU116="",DataGrowthRates!AV116=""),"",DataGrowthRates!AV116-DataGrowthRates!AU116)</f>
        <v>0</v>
      </c>
      <c r="AW116" s="135">
        <f>IF(OR(DataGrowthRates!AV116="",DataGrowthRates!AW116=""),"",DataGrowthRates!AW116-DataGrowthRates!AV116)</f>
        <v>0</v>
      </c>
      <c r="AX116" s="135">
        <f>IF(OR(DataGrowthRates!AW116="",DataGrowthRates!AX116=""),"",DataGrowthRates!AX116-DataGrowthRates!AW116)</f>
        <v>0</v>
      </c>
      <c r="AY116" s="135">
        <f>IF(OR(DataGrowthRates!AX116="",DataGrowthRates!AY116=""),"",DataGrowthRates!AY116-DataGrowthRates!AX116)</f>
        <v>-3.2744816773396579E-2</v>
      </c>
      <c r="AZ116" s="135">
        <f>IF(OR(DataGrowthRates!AY116="",DataGrowthRates!AZ116=""),"",DataGrowthRates!AZ116-DataGrowthRates!AY116)</f>
        <v>0</v>
      </c>
      <c r="BA116" s="135">
        <f>IF(OR(DataGrowthRates!AZ116="",DataGrowthRates!BA116=""),"",DataGrowthRates!BA116-DataGrowthRates!AZ116)</f>
        <v>0</v>
      </c>
      <c r="BB116" s="135">
        <f>IF(OR(DataGrowthRates!BA116="",DataGrowthRates!BB116=""),"",DataGrowthRates!BB116-DataGrowthRates!BA116)</f>
        <v>0</v>
      </c>
      <c r="BC116" s="135">
        <f>IF(OR(DataGrowthRates!BB116="",DataGrowthRates!BC116=""),"",DataGrowthRates!BC116-DataGrowthRates!BB116)</f>
        <v>0</v>
      </c>
      <c r="BD116" s="135">
        <f>IF(OR(DataGrowthRates!BC116="",DataGrowthRates!BD116=""),"",DataGrowthRates!BD116-DataGrowthRates!BC116)</f>
        <v>0</v>
      </c>
      <c r="BE116" s="135">
        <f>IF(OR(DataGrowthRates!BD116="",DataGrowthRates!BE116=""),"",DataGrowthRates!BE116-DataGrowthRates!BD116)</f>
        <v>0</v>
      </c>
      <c r="BF116" s="135">
        <f>IF(OR(DataGrowthRates!BE116="",DataGrowthRates!BF116=""),"",DataGrowthRates!BF116-DataGrowthRates!BE116)</f>
        <v>0</v>
      </c>
      <c r="BG116" s="135">
        <f>IF(OR(DataGrowthRates!BF116="",DataGrowthRates!BG116=""),"",DataGrowthRates!BG116-DataGrowthRates!BF116)</f>
        <v>0</v>
      </c>
      <c r="BH116" s="135">
        <f>IF(OR(DataGrowthRates!BG116="",DataGrowthRates!BH116=""),"",DataGrowthRates!BH116-DataGrowthRates!BG116)</f>
        <v>0</v>
      </c>
      <c r="BI116" s="135">
        <f>IF(OR(DataGrowthRates!BH116="",DataGrowthRates!BI116=""),"",DataGrowthRates!BI116-DataGrowthRates!BH116)</f>
        <v>0</v>
      </c>
      <c r="BJ116" s="135">
        <f>IF(OR(DataGrowthRates!BI116="",DataGrowthRates!BJ116=""),"",DataGrowthRates!BJ116-DataGrowthRates!BI116)</f>
        <v>0</v>
      </c>
      <c r="BK116" s="135">
        <f>IF(OR(DataGrowthRates!BJ116="",DataGrowthRates!BK116=""),"",DataGrowthRates!BK116-DataGrowthRates!BJ116)</f>
        <v>0</v>
      </c>
      <c r="BL116" s="135">
        <f>IF(OR(DataGrowthRates!BK116="",DataGrowthRates!BL116=""),"",DataGrowthRates!BL116-DataGrowthRates!BK116)</f>
        <v>0</v>
      </c>
      <c r="BM116" s="135">
        <f>IF(OR(DataGrowthRates!BL116="",DataGrowthRates!BM116=""),"",DataGrowthRates!BM116-DataGrowthRates!BL116)</f>
        <v>0</v>
      </c>
      <c r="BN116" s="135">
        <f>IF(OR(DataGrowthRates!BM116="",DataGrowthRates!BN116=""),"",DataGrowthRates!BN116-DataGrowthRates!BM116)</f>
        <v>3.0841170874040813E-5</v>
      </c>
      <c r="BO116" s="135">
        <f>IF(OR(DataGrowthRates!BN116="",DataGrowthRates!BO116=""),"",DataGrowthRates!BO116-DataGrowthRates!BN116)</f>
        <v>-7.7471683225827093E-2</v>
      </c>
      <c r="BP116" s="135">
        <f>IF(OR(DataGrowthRates!BO116="",DataGrowthRates!BP116=""),"",DataGrowthRates!BP116-DataGrowthRates!BO116)</f>
        <v>-3.9725260723776579E-2</v>
      </c>
      <c r="BQ116" s="135">
        <f>IF(OR(DataGrowthRates!BP116="",DataGrowthRates!BQ116=""),"",DataGrowthRates!BQ116-DataGrowthRates!BP116)</f>
        <v>0</v>
      </c>
      <c r="BR116" s="135">
        <f>IF(OR(DataGrowthRates!BQ116="",DataGrowthRates!BR116=""),"",DataGrowthRates!BR116-DataGrowthRates!BQ116)</f>
        <v>0</v>
      </c>
      <c r="BS116" s="135">
        <f>IF(OR(DataGrowthRates!BR116="",DataGrowthRates!BS116=""),"",DataGrowthRates!BS116-DataGrowthRates!BR116)</f>
        <v>0</v>
      </c>
      <c r="BT116" s="135">
        <f>IF(OR(DataGrowthRates!BS116="",DataGrowthRates!BT116=""),"",DataGrowthRates!BT116-DataGrowthRates!BS116)</f>
        <v>0</v>
      </c>
      <c r="BU116" s="135">
        <f>IF(OR(DataGrowthRates!BT116="",DataGrowthRates!BU116=""),"",DataGrowthRates!BU116-DataGrowthRates!BT116)</f>
        <v>0</v>
      </c>
      <c r="BV116" s="135">
        <f>IF(OR(DataGrowthRates!BU116="",DataGrowthRates!BV116=""),"",DataGrowthRates!BV116-DataGrowthRates!BU116)</f>
        <v>0</v>
      </c>
      <c r="BW116" s="135">
        <f>IF(OR(DataGrowthRates!BV116="",DataGrowthRates!BW116=""),"",DataGrowthRates!BW116-DataGrowthRates!BV116)</f>
        <v>-3.2988141355838607E-3</v>
      </c>
      <c r="BX116" s="135">
        <f>IF(OR(DataGrowthRates!BW116="",DataGrowthRates!BX116=""),"",DataGrowthRates!BX116-DataGrowthRates!BW116)</f>
        <v>0</v>
      </c>
      <c r="BY116" s="135">
        <f>IF(OR(DataGrowthRates!BX116="",DataGrowthRates!BY116=""),"",DataGrowthRates!BY116-DataGrowthRates!BX116)</f>
        <v>0</v>
      </c>
      <c r="BZ116" s="135">
        <f>IF(OR(DataGrowthRates!BY116="",DataGrowthRates!BZ116=""),"",DataGrowthRates!BZ116-DataGrowthRates!BY116)</f>
        <v>0</v>
      </c>
      <c r="CA116" s="135">
        <f>IF(OR(DataGrowthRates!BZ116="",DataGrowthRates!CA116=""),"",DataGrowthRates!CA116-DataGrowthRates!BZ116)</f>
        <v>0</v>
      </c>
      <c r="CB116" s="135">
        <f>IF(OR(DataGrowthRates!CA116="",DataGrowthRates!CB116=""),"",DataGrowthRates!CB116-DataGrowthRates!CA116)</f>
        <v>0.10513414064273441</v>
      </c>
      <c r="CC116" s="135">
        <f>IF(OR(DataGrowthRates!CB116="",DataGrowthRates!CC116=""),"",DataGrowthRates!CC116-DataGrowthRates!CB116)</f>
        <v>0</v>
      </c>
      <c r="CD116" s="135">
        <f>IF(OR(DataGrowthRates!CC116="",DataGrowthRates!CD116=""),"",DataGrowthRates!CD116-DataGrowthRates!CC116)</f>
        <v>0</v>
      </c>
      <c r="CE116" s="135">
        <f>IF(OR(DataGrowthRates!CD116="",DataGrowthRates!CE116=""),"",DataGrowthRates!CE116-DataGrowthRates!CD116)</f>
        <v>0</v>
      </c>
      <c r="CF116" s="135">
        <f>IF(OR(DataGrowthRates!CE116="",DataGrowthRates!CF116=""),"",DataGrowthRates!CF116-DataGrowthRates!CE116)</f>
        <v>0</v>
      </c>
      <c r="CG116" s="135">
        <f>IF(OR(DataGrowthRates!CF116="",DataGrowthRates!CG116=""),"",DataGrowthRates!CG116-DataGrowthRates!CF116)</f>
        <v>0</v>
      </c>
      <c r="CH116" s="135" t="str">
        <f>IF(OR(DataGrowthRates!CG116="",DataGrowthRates!CH116=""),"",DataGrowthRates!CH116-DataGrowthRates!CG116)</f>
        <v/>
      </c>
    </row>
    <row r="117" spans="1:86" x14ac:dyDescent="0.3">
      <c r="A117" s="4" t="s">
        <v>6</v>
      </c>
      <c r="B117" s="68"/>
      <c r="C117" s="86"/>
      <c r="D117" s="136" t="str">
        <f>IF(DataGrowthRates!C117="","",DataGrowthRates!D117-DataGrowthRates!C117)</f>
        <v/>
      </c>
      <c r="E117" s="136" t="str">
        <f>IF(DataGrowthRates!D117="","",DataGrowthRates!E117-DataGrowthRates!D117)</f>
        <v/>
      </c>
      <c r="F117" s="136" t="str">
        <f>IF(DataGrowthRates!E117="","",DataGrowthRates!F117-DataGrowthRates!E117)</f>
        <v/>
      </c>
      <c r="G117" s="136" t="str">
        <f>IF(DataGrowthRates!F117="","",DataGrowthRates!G117-DataGrowthRates!F117)</f>
        <v/>
      </c>
      <c r="H117" s="136" t="str">
        <f>IF(DataGrowthRates!G117="","",DataGrowthRates!H117-DataGrowthRates!G117)</f>
        <v/>
      </c>
      <c r="I117" s="136" t="str">
        <f>IF(DataGrowthRates!H117="","",DataGrowthRates!I117-DataGrowthRates!H117)</f>
        <v/>
      </c>
      <c r="J117" s="136" t="str">
        <f>IF(DataGrowthRates!I117="","",DataGrowthRates!J117-DataGrowthRates!I117)</f>
        <v/>
      </c>
      <c r="K117" s="136" t="str">
        <f>IF(DataGrowthRates!J117="","",DataGrowthRates!K117-DataGrowthRates!J117)</f>
        <v/>
      </c>
      <c r="L117" s="136" t="str">
        <f>IF(DataGrowthRates!K117="","",DataGrowthRates!L117-DataGrowthRates!K117)</f>
        <v/>
      </c>
      <c r="M117" s="136" t="str">
        <f>IF(DataGrowthRates!L117="","",DataGrowthRates!M117-DataGrowthRates!L117)</f>
        <v/>
      </c>
      <c r="N117" s="136" t="str">
        <f>IF(DataGrowthRates!M117="","",DataGrowthRates!N117-DataGrowthRates!M117)</f>
        <v/>
      </c>
      <c r="O117" s="136" t="str">
        <f>IF(DataGrowthRates!N117="","",DataGrowthRates!O117-DataGrowthRates!N117)</f>
        <v/>
      </c>
      <c r="P117" s="136" t="str">
        <f>IF(DataGrowthRates!O117="","",DataGrowthRates!P117-DataGrowthRates!O117)</f>
        <v/>
      </c>
      <c r="Q117" s="136" t="str">
        <f>IF(DataGrowthRates!P117="","",DataGrowthRates!Q117-DataGrowthRates!P117)</f>
        <v/>
      </c>
      <c r="R117" s="136" t="str">
        <f>IF(DataGrowthRates!Q117="","",DataGrowthRates!R117-DataGrowthRates!Q117)</f>
        <v/>
      </c>
      <c r="S117" s="136" t="str">
        <f>IF(DataGrowthRates!R117="","",DataGrowthRates!S117-DataGrowthRates!R117)</f>
        <v/>
      </c>
      <c r="T117" s="136" t="str">
        <f>IF(DataGrowthRates!S117="","",DataGrowthRates!T117-DataGrowthRates!S117)</f>
        <v/>
      </c>
      <c r="U117" s="136">
        <f>IF(DataGrowthRates!T117="","",DataGrowthRates!U117-DataGrowthRates!T117)</f>
        <v>0.56353527440599116</v>
      </c>
      <c r="V117" s="136">
        <f>IF(DataGrowthRates!U117="","",DataGrowthRates!V117-DataGrowthRates!U117)</f>
        <v>0.29652276152835455</v>
      </c>
      <c r="W117" s="136">
        <f>IF(DataGrowthRates!V117="","",DataGrowthRates!W117-DataGrowthRates!V117)</f>
        <v>-0.5024670183061577</v>
      </c>
      <c r="X117" s="136">
        <f>IF(DataGrowthRates!W117="","",DataGrowthRates!X117-DataGrowthRates!W117)</f>
        <v>-5.9474713060565065E-2</v>
      </c>
      <c r="Y117" s="136">
        <f>IF(DataGrowthRates!X117="","",DataGrowthRates!Y117-DataGrowthRates!X117)</f>
        <v>0</v>
      </c>
      <c r="Z117" s="136">
        <f>IF(DataGrowthRates!Y117="","",DataGrowthRates!Z117-DataGrowthRates!Y117)</f>
        <v>4.2383208533713912E-4</v>
      </c>
      <c r="AA117" s="136">
        <f>IF(DataGrowthRates!Z117="","",DataGrowthRates!AA117-DataGrowthRates!Z117)</f>
        <v>-0.21452633501437646</v>
      </c>
      <c r="AB117" s="136">
        <f>IF(DataGrowthRates!AA117="","",DataGrowthRates!AB117-DataGrowthRates!AA117)</f>
        <v>0.19966843891126373</v>
      </c>
      <c r="AC117" s="136">
        <f>IF(DataGrowthRates!AB117="","",DataGrowthRates!AC117-DataGrowthRates!AB117)</f>
        <v>0</v>
      </c>
      <c r="AD117" s="136">
        <f>IF(DataGrowthRates!AC117="","",DataGrowthRates!AD117-DataGrowthRates!AC117)</f>
        <v>0</v>
      </c>
      <c r="AE117" s="136">
        <f>IF(OR(DataGrowthRates!AD117="",DataGrowthRates!AE117=""),"",DataGrowthRates!AE117-DataGrowthRates!AD117)</f>
        <v>7.228755268283038E-2</v>
      </c>
      <c r="AF117" s="136">
        <f>IF(OR(DataGrowthRates!AE117="",DataGrowthRates!AF117=""),"",DataGrowthRates!AF117-DataGrowthRates!AE117)</f>
        <v>0</v>
      </c>
      <c r="AG117" s="136">
        <f>IF(OR(DataGrowthRates!AF117="",DataGrowthRates!AG117=""),"",DataGrowthRates!AG117-DataGrowthRates!AF117)</f>
        <v>0</v>
      </c>
      <c r="AH117" s="136">
        <f>IF(OR(DataGrowthRates!AG117="",DataGrowthRates!AH117=""),"",DataGrowthRates!AH117-DataGrowthRates!AG117)</f>
        <v>0</v>
      </c>
      <c r="AI117" s="136">
        <f>IF(OR(DataGrowthRates!AH117="",DataGrowthRates!AI117=""),"",DataGrowthRates!AI117-DataGrowthRates!AH117)</f>
        <v>1.0246897403493644</v>
      </c>
      <c r="AJ117" s="136">
        <f>IF(OR(DataGrowthRates!AI117="",DataGrowthRates!AJ117=""),"",DataGrowthRates!AJ117-DataGrowthRates!AI117)</f>
        <v>3.0531658183011956E-2</v>
      </c>
      <c r="AK117" s="136">
        <f>IF(OR(DataGrowthRates!AJ117="",DataGrowthRates!AK117=""),"",DataGrowthRates!AK117-DataGrowthRates!AJ117)</f>
        <v>0</v>
      </c>
      <c r="AL117" s="136">
        <f>IF(OR(DataGrowthRates!AK117="",DataGrowthRates!AL117=""),"",DataGrowthRates!AL117-DataGrowthRates!AK117)</f>
        <v>0</v>
      </c>
      <c r="AM117" s="136">
        <f>IF(OR(DataGrowthRates!AL117="",DataGrowthRates!AM117=""),"",DataGrowthRates!AM117-DataGrowthRates!AL117)</f>
        <v>4.8749691264262651E-3</v>
      </c>
      <c r="AN117" s="136">
        <f>IF(OR(DataGrowthRates!AM117="",DataGrowthRates!AN117=""),"",DataGrowthRates!AN117-DataGrowthRates!AM117)</f>
        <v>-1.3015015391360407E-2</v>
      </c>
      <c r="AO117" s="136">
        <f>IF(OR(DataGrowthRates!AN117="",DataGrowthRates!AO117=""),"",DataGrowthRates!AO117-DataGrowthRates!AN117)</f>
        <v>0</v>
      </c>
      <c r="AP117" s="136">
        <f>IF(OR(DataGrowthRates!AO117="",DataGrowthRates!AP117=""),"",DataGrowthRates!AP117-DataGrowthRates!AO117)</f>
        <v>0</v>
      </c>
      <c r="AQ117" s="136">
        <f>IF(OR(DataGrowthRates!AP117="",DataGrowthRates!AQ117=""),"",DataGrowthRates!AQ117-DataGrowthRates!AP117)</f>
        <v>-0.10012136795959137</v>
      </c>
      <c r="AR117" s="136">
        <f>IF(OR(DataGrowthRates!AQ117="",DataGrowthRates!AR117=""),"",DataGrowthRates!AR117-DataGrowthRates!AQ117)</f>
        <v>1.9488100162945443E-4</v>
      </c>
      <c r="AS117" s="136">
        <f>IF(OR(DataGrowthRates!AR117="",DataGrowthRates!AS117=""),"",DataGrowthRates!AS117-DataGrowthRates!AR117)</f>
        <v>0</v>
      </c>
      <c r="AT117" s="136">
        <f>IF(OR(DataGrowthRates!AS117="",DataGrowthRates!AT117=""),"",DataGrowthRates!AT117-DataGrowthRates!AS117)</f>
        <v>0</v>
      </c>
      <c r="AU117" s="136">
        <f>IF(OR(DataGrowthRates!AT117="",DataGrowthRates!AU117=""),"",DataGrowthRates!AU117-DataGrowthRates!AT117)</f>
        <v>0</v>
      </c>
      <c r="AV117" s="136">
        <f>IF(OR(DataGrowthRates!AU117="",DataGrowthRates!AV117=""),"",DataGrowthRates!AV117-DataGrowthRates!AU117)</f>
        <v>0</v>
      </c>
      <c r="AW117" s="136">
        <f>IF(OR(DataGrowthRates!AV117="",DataGrowthRates!AW117=""),"",DataGrowthRates!AW117-DataGrowthRates!AV117)</f>
        <v>0</v>
      </c>
      <c r="AX117" s="136">
        <f>IF(OR(DataGrowthRates!AW117="",DataGrowthRates!AX117=""),"",DataGrowthRates!AX117-DataGrowthRates!AW117)</f>
        <v>0</v>
      </c>
      <c r="AY117" s="136">
        <f>IF(OR(DataGrowthRates!AX117="",DataGrowthRates!AY117=""),"",DataGrowthRates!AY117-DataGrowthRates!AX117)</f>
        <v>-2.0069578877283334E-2</v>
      </c>
      <c r="AZ117" s="136">
        <f>IF(OR(DataGrowthRates!AY117="",DataGrowthRates!AZ117=""),"",DataGrowthRates!AZ117-DataGrowthRates!AY117)</f>
        <v>0</v>
      </c>
      <c r="BA117" s="136">
        <f>IF(OR(DataGrowthRates!AZ117="",DataGrowthRates!BA117=""),"",DataGrowthRates!BA117-DataGrowthRates!AZ117)</f>
        <v>0</v>
      </c>
      <c r="BB117" s="136">
        <f>IF(OR(DataGrowthRates!BA117="",DataGrowthRates!BB117=""),"",DataGrowthRates!BB117-DataGrowthRates!BA117)</f>
        <v>0</v>
      </c>
      <c r="BC117" s="136">
        <f>IF(OR(DataGrowthRates!BB117="",DataGrowthRates!BC117=""),"",DataGrowthRates!BC117-DataGrowthRates!BB117)</f>
        <v>0</v>
      </c>
      <c r="BD117" s="136">
        <f>IF(OR(DataGrowthRates!BC117="",DataGrowthRates!BD117=""),"",DataGrowthRates!BD117-DataGrowthRates!BC117)</f>
        <v>0</v>
      </c>
      <c r="BE117" s="136">
        <f>IF(OR(DataGrowthRates!BD117="",DataGrowthRates!BE117=""),"",DataGrowthRates!BE117-DataGrowthRates!BD117)</f>
        <v>0</v>
      </c>
      <c r="BF117" s="136">
        <f>IF(OR(DataGrowthRates!BE117="",DataGrowthRates!BF117=""),"",DataGrowthRates!BF117-DataGrowthRates!BE117)</f>
        <v>0</v>
      </c>
      <c r="BG117" s="136">
        <f>IF(OR(DataGrowthRates!BF117="",DataGrowthRates!BG117=""),"",DataGrowthRates!BG117-DataGrowthRates!BF117)</f>
        <v>0</v>
      </c>
      <c r="BH117" s="136">
        <f>IF(OR(DataGrowthRates!BG117="",DataGrowthRates!BH117=""),"",DataGrowthRates!BH117-DataGrowthRates!BG117)</f>
        <v>0</v>
      </c>
      <c r="BI117" s="136">
        <f>IF(OR(DataGrowthRates!BH117="",DataGrowthRates!BI117=""),"",DataGrowthRates!BI117-DataGrowthRates!BH117)</f>
        <v>0</v>
      </c>
      <c r="BJ117" s="136">
        <f>IF(OR(DataGrowthRates!BI117="",DataGrowthRates!BJ117=""),"",DataGrowthRates!BJ117-DataGrowthRates!BI117)</f>
        <v>0</v>
      </c>
      <c r="BK117" s="136">
        <f>IF(OR(DataGrowthRates!BJ117="",DataGrowthRates!BK117=""),"",DataGrowthRates!BK117-DataGrowthRates!BJ117)</f>
        <v>0</v>
      </c>
      <c r="BL117" s="136">
        <f>IF(OR(DataGrowthRates!BK117="",DataGrowthRates!BL117=""),"",DataGrowthRates!BL117-DataGrowthRates!BK117)</f>
        <v>0</v>
      </c>
      <c r="BM117" s="136">
        <f>IF(OR(DataGrowthRates!BL117="",DataGrowthRates!BM117=""),"",DataGrowthRates!BM117-DataGrowthRates!BL117)</f>
        <v>0</v>
      </c>
      <c r="BN117" s="136">
        <f>IF(OR(DataGrowthRates!BM117="",DataGrowthRates!BN117=""),"",DataGrowthRates!BN117-DataGrowthRates!BM117)</f>
        <v>2.0446915858229886E-5</v>
      </c>
      <c r="BO117" s="136">
        <f>IF(OR(DataGrowthRates!BN117="",DataGrowthRates!BO117=""),"",DataGrowthRates!BO117-DataGrowthRates!BN117)</f>
        <v>4.2780156457308038E-2</v>
      </c>
      <c r="BP117" s="136">
        <f>IF(OR(DataGrowthRates!BO117="",DataGrowthRates!BP117=""),"",DataGrowthRates!BP117-DataGrowthRates!BO117)</f>
        <v>1.1233214202746922E-2</v>
      </c>
      <c r="BQ117" s="136">
        <f>IF(OR(DataGrowthRates!BP117="",DataGrowthRates!BQ117=""),"",DataGrowthRates!BQ117-DataGrowthRates!BP117)</f>
        <v>0</v>
      </c>
      <c r="BR117" s="136">
        <f>IF(OR(DataGrowthRates!BQ117="",DataGrowthRates!BR117=""),"",DataGrowthRates!BR117-DataGrowthRates!BQ117)</f>
        <v>0</v>
      </c>
      <c r="BS117" s="136">
        <f>IF(OR(DataGrowthRates!BR117="",DataGrowthRates!BS117=""),"",DataGrowthRates!BS117-DataGrowthRates!BR117)</f>
        <v>0</v>
      </c>
      <c r="BT117" s="136">
        <f>IF(OR(DataGrowthRates!BS117="",DataGrowthRates!BT117=""),"",DataGrowthRates!BT117-DataGrowthRates!BS117)</f>
        <v>0</v>
      </c>
      <c r="BU117" s="136">
        <f>IF(OR(DataGrowthRates!BT117="",DataGrowthRates!BU117=""),"",DataGrowthRates!BU117-DataGrowthRates!BT117)</f>
        <v>0</v>
      </c>
      <c r="BV117" s="136">
        <f>IF(OR(DataGrowthRates!BU117="",DataGrowthRates!BV117=""),"",DataGrowthRates!BV117-DataGrowthRates!BU117)</f>
        <v>0</v>
      </c>
      <c r="BW117" s="136">
        <f>IF(OR(DataGrowthRates!BV117="",DataGrowthRates!BW117=""),"",DataGrowthRates!BW117-DataGrowthRates!BV117)</f>
        <v>1.5631526662627238E-3</v>
      </c>
      <c r="BX117" s="136">
        <f>IF(OR(DataGrowthRates!BW117="",DataGrowthRates!BX117=""),"",DataGrowthRates!BX117-DataGrowthRates!BW117)</f>
        <v>0</v>
      </c>
      <c r="BY117" s="136">
        <f>IF(OR(DataGrowthRates!BX117="",DataGrowthRates!BY117=""),"",DataGrowthRates!BY117-DataGrowthRates!BX117)</f>
        <v>0</v>
      </c>
      <c r="BZ117" s="136">
        <f>IF(OR(DataGrowthRates!BY117="",DataGrowthRates!BZ117=""),"",DataGrowthRates!BZ117-DataGrowthRates!BY117)</f>
        <v>0</v>
      </c>
      <c r="CA117" s="136">
        <f>IF(OR(DataGrowthRates!BZ117="",DataGrowthRates!CA117=""),"",DataGrowthRates!CA117-DataGrowthRates!BZ117)</f>
        <v>0</v>
      </c>
      <c r="CB117" s="136">
        <f>IF(OR(DataGrowthRates!CA117="",DataGrowthRates!CB117=""),"",DataGrowthRates!CB117-DataGrowthRates!CA117)</f>
        <v>0.37427006936504092</v>
      </c>
      <c r="CC117" s="136">
        <f>IF(OR(DataGrowthRates!CB117="",DataGrowthRates!CC117=""),"",DataGrowthRates!CC117-DataGrowthRates!CB117)</f>
        <v>0</v>
      </c>
      <c r="CD117" s="136">
        <f>IF(OR(DataGrowthRates!CC117="",DataGrowthRates!CD117=""),"",DataGrowthRates!CD117-DataGrowthRates!CC117)</f>
        <v>0</v>
      </c>
      <c r="CE117" s="136">
        <f>IF(OR(DataGrowthRates!CD117="",DataGrowthRates!CE117=""),"",DataGrowthRates!CE117-DataGrowthRates!CD117)</f>
        <v>0</v>
      </c>
      <c r="CF117" s="136">
        <f>IF(OR(DataGrowthRates!CE117="",DataGrowthRates!CF117=""),"",DataGrowthRates!CF117-DataGrowthRates!CE117)</f>
        <v>0</v>
      </c>
      <c r="CG117" s="136">
        <f>IF(OR(DataGrowthRates!CF117="",DataGrowthRates!CG117=""),"",DataGrowthRates!CG117-DataGrowthRates!CF117)</f>
        <v>0</v>
      </c>
      <c r="CH117" s="136" t="str">
        <f>IF(OR(DataGrowthRates!CG117="",DataGrowthRates!CH117=""),"",DataGrowthRates!CH117-DataGrowthRates!CG117)</f>
        <v/>
      </c>
    </row>
    <row r="118" spans="1:86" x14ac:dyDescent="0.3">
      <c r="A118" s="4" t="s">
        <v>7</v>
      </c>
      <c r="B118" s="68"/>
      <c r="C118" s="86"/>
      <c r="D118" s="136" t="str">
        <f>IF(DataGrowthRates!C118="","",DataGrowthRates!D118-DataGrowthRates!C118)</f>
        <v/>
      </c>
      <c r="E118" s="136" t="str">
        <f>IF(DataGrowthRates!D118="","",DataGrowthRates!E118-DataGrowthRates!D118)</f>
        <v/>
      </c>
      <c r="F118" s="136" t="str">
        <f>IF(DataGrowthRates!E118="","",DataGrowthRates!F118-DataGrowthRates!E118)</f>
        <v/>
      </c>
      <c r="G118" s="136" t="str">
        <f>IF(DataGrowthRates!F118="","",DataGrowthRates!G118-DataGrowthRates!F118)</f>
        <v/>
      </c>
      <c r="H118" s="136" t="str">
        <f>IF(DataGrowthRates!G118="","",DataGrowthRates!H118-DataGrowthRates!G118)</f>
        <v/>
      </c>
      <c r="I118" s="136" t="str">
        <f>IF(DataGrowthRates!H118="","",DataGrowthRates!I118-DataGrowthRates!H118)</f>
        <v/>
      </c>
      <c r="J118" s="136" t="str">
        <f>IF(DataGrowthRates!I118="","",DataGrowthRates!J118-DataGrowthRates!I118)</f>
        <v/>
      </c>
      <c r="K118" s="136" t="str">
        <f>IF(DataGrowthRates!J118="","",DataGrowthRates!K118-DataGrowthRates!J118)</f>
        <v/>
      </c>
      <c r="L118" s="136" t="str">
        <f>IF(DataGrowthRates!K118="","",DataGrowthRates!L118-DataGrowthRates!K118)</f>
        <v/>
      </c>
      <c r="M118" s="136" t="str">
        <f>IF(DataGrowthRates!L118="","",DataGrowthRates!M118-DataGrowthRates!L118)</f>
        <v/>
      </c>
      <c r="N118" s="136" t="str">
        <f>IF(DataGrowthRates!M118="","",DataGrowthRates!N118-DataGrowthRates!M118)</f>
        <v/>
      </c>
      <c r="O118" s="136" t="str">
        <f>IF(DataGrowthRates!N118="","",DataGrowthRates!O118-DataGrowthRates!N118)</f>
        <v/>
      </c>
      <c r="P118" s="136" t="str">
        <f>IF(DataGrowthRates!O118="","",DataGrowthRates!P118-DataGrowthRates!O118)</f>
        <v/>
      </c>
      <c r="Q118" s="136" t="str">
        <f>IF(DataGrowthRates!P118="","",DataGrowthRates!Q118-DataGrowthRates!P118)</f>
        <v/>
      </c>
      <c r="R118" s="136" t="str">
        <f>IF(DataGrowthRates!Q118="","",DataGrowthRates!R118-DataGrowthRates!Q118)</f>
        <v/>
      </c>
      <c r="S118" s="136" t="str">
        <f>IF(DataGrowthRates!R118="","",DataGrowthRates!S118-DataGrowthRates!R118)</f>
        <v/>
      </c>
      <c r="T118" s="136" t="str">
        <f>IF(DataGrowthRates!S118="","",DataGrowthRates!T118-DataGrowthRates!S118)</f>
        <v/>
      </c>
      <c r="U118" s="136" t="str">
        <f>IF(DataGrowthRates!T118="","",DataGrowthRates!U118-DataGrowthRates!T118)</f>
        <v/>
      </c>
      <c r="V118" s="136">
        <f>IF(DataGrowthRates!U118="","",DataGrowthRates!V118-DataGrowthRates!U118)</f>
        <v>0.41030765861215635</v>
      </c>
      <c r="W118" s="136">
        <f>IF(DataGrowthRates!V118="","",DataGrowthRates!W118-DataGrowthRates!V118)</f>
        <v>-0.41232924699964446</v>
      </c>
      <c r="X118" s="136">
        <f>IF(DataGrowthRates!W118="","",DataGrowthRates!X118-DataGrowthRates!W118)</f>
        <v>0.22495660807509843</v>
      </c>
      <c r="Y118" s="136">
        <f>IF(DataGrowthRates!X118="","",DataGrowthRates!Y118-DataGrowthRates!X118)</f>
        <v>0</v>
      </c>
      <c r="Z118" s="136">
        <f>IF(DataGrowthRates!Y118="","",DataGrowthRates!Z118-DataGrowthRates!Y118)</f>
        <v>4.7432102209299387E-4</v>
      </c>
      <c r="AA118" s="136">
        <f>IF(DataGrowthRates!Z118="","",DataGrowthRates!AA118-DataGrowthRates!Z118)</f>
        <v>-0.2400241400156693</v>
      </c>
      <c r="AB118" s="136">
        <f>IF(DataGrowthRates!AA118="","",DataGrowthRates!AB118-DataGrowthRates!AA118)</f>
        <v>-0.15041334871181622</v>
      </c>
      <c r="AC118" s="136">
        <f>IF(DataGrowthRates!AB118="","",DataGrowthRates!AC118-DataGrowthRates!AB118)</f>
        <v>0</v>
      </c>
      <c r="AD118" s="136">
        <f>IF(DataGrowthRates!AC118="","",DataGrowthRates!AD118-DataGrowthRates!AC118)</f>
        <v>0</v>
      </c>
      <c r="AE118" s="136">
        <f>IF(OR(DataGrowthRates!AD118="",DataGrowthRates!AE118=""),"",DataGrowthRates!AE118-DataGrowthRates!AD118)</f>
        <v>0.19116029101814824</v>
      </c>
      <c r="AF118" s="136">
        <f>IF(OR(DataGrowthRates!AE118="",DataGrowthRates!AF118=""),"",DataGrowthRates!AF118-DataGrowthRates!AE118)</f>
        <v>0</v>
      </c>
      <c r="AG118" s="136">
        <f>IF(OR(DataGrowthRates!AF118="",DataGrowthRates!AG118=""),"",DataGrowthRates!AG118-DataGrowthRates!AF118)</f>
        <v>0</v>
      </c>
      <c r="AH118" s="136">
        <f>IF(OR(DataGrowthRates!AG118="",DataGrowthRates!AH118=""),"",DataGrowthRates!AH118-DataGrowthRates!AG118)</f>
        <v>0</v>
      </c>
      <c r="AI118" s="136">
        <f>IF(OR(DataGrowthRates!AH118="",DataGrowthRates!AI118=""),"",DataGrowthRates!AI118-DataGrowthRates!AH118)</f>
        <v>-0.10955588440689645</v>
      </c>
      <c r="AJ118" s="136">
        <f>IF(OR(DataGrowthRates!AI118="",DataGrowthRates!AJ118=""),"",DataGrowthRates!AJ118-DataGrowthRates!AI118)</f>
        <v>3.5937121571389952E-3</v>
      </c>
      <c r="AK118" s="136">
        <f>IF(OR(DataGrowthRates!AJ118="",DataGrowthRates!AK118=""),"",DataGrowthRates!AK118-DataGrowthRates!AJ118)</f>
        <v>0</v>
      </c>
      <c r="AL118" s="136">
        <f>IF(OR(DataGrowthRates!AK118="",DataGrowthRates!AL118=""),"",DataGrowthRates!AL118-DataGrowthRates!AK118)</f>
        <v>0</v>
      </c>
      <c r="AM118" s="136">
        <f>IF(OR(DataGrowthRates!AL118="",DataGrowthRates!AM118=""),"",DataGrowthRates!AM118-DataGrowthRates!AL118)</f>
        <v>2.8411239236477037E-2</v>
      </c>
      <c r="AN118" s="136">
        <f>IF(OR(DataGrowthRates!AM118="",DataGrowthRates!AN118=""),"",DataGrowthRates!AN118-DataGrowthRates!AM118)</f>
        <v>-2.7941621431386565E-3</v>
      </c>
      <c r="AO118" s="136">
        <f>IF(OR(DataGrowthRates!AN118="",DataGrowthRates!AO118=""),"",DataGrowthRates!AO118-DataGrowthRates!AN118)</f>
        <v>0</v>
      </c>
      <c r="AP118" s="136">
        <f>IF(OR(DataGrowthRates!AO118="",DataGrowthRates!AP118=""),"",DataGrowthRates!AP118-DataGrowthRates!AO118)</f>
        <v>0</v>
      </c>
      <c r="AQ118" s="136">
        <f>IF(OR(DataGrowthRates!AP118="",DataGrowthRates!AQ118=""),"",DataGrowthRates!AQ118-DataGrowthRates!AP118)</f>
        <v>-0.27030159383376251</v>
      </c>
      <c r="AR118" s="136">
        <f>IF(OR(DataGrowthRates!AQ118="",DataGrowthRates!AR118=""),"",DataGrowthRates!AR118-DataGrowthRates!AQ118)</f>
        <v>1.9177561324745795E-4</v>
      </c>
      <c r="AS118" s="136">
        <f>IF(OR(DataGrowthRates!AR118="",DataGrowthRates!AS118=""),"",DataGrowthRates!AS118-DataGrowthRates!AR118)</f>
        <v>0</v>
      </c>
      <c r="AT118" s="136">
        <f>IF(OR(DataGrowthRates!AS118="",DataGrowthRates!AT118=""),"",DataGrowthRates!AT118-DataGrowthRates!AS118)</f>
        <v>0</v>
      </c>
      <c r="AU118" s="136">
        <f>IF(OR(DataGrowthRates!AT118="",DataGrowthRates!AU118=""),"",DataGrowthRates!AU118-DataGrowthRates!AT118)</f>
        <v>0</v>
      </c>
      <c r="AV118" s="136">
        <f>IF(OR(DataGrowthRates!AU118="",DataGrowthRates!AV118=""),"",DataGrowthRates!AV118-DataGrowthRates!AU118)</f>
        <v>0</v>
      </c>
      <c r="AW118" s="136">
        <f>IF(OR(DataGrowthRates!AV118="",DataGrowthRates!AW118=""),"",DataGrowthRates!AW118-DataGrowthRates!AV118)</f>
        <v>0</v>
      </c>
      <c r="AX118" s="136">
        <f>IF(OR(DataGrowthRates!AW118="",DataGrowthRates!AX118=""),"",DataGrowthRates!AX118-DataGrowthRates!AW118)</f>
        <v>0</v>
      </c>
      <c r="AY118" s="136">
        <f>IF(OR(DataGrowthRates!AX118="",DataGrowthRates!AY118=""),"",DataGrowthRates!AY118-DataGrowthRates!AX118)</f>
        <v>2.0584293391506137E-2</v>
      </c>
      <c r="AZ118" s="136">
        <f>IF(OR(DataGrowthRates!AY118="",DataGrowthRates!AZ118=""),"",DataGrowthRates!AZ118-DataGrowthRates!AY118)</f>
        <v>0</v>
      </c>
      <c r="BA118" s="136">
        <f>IF(OR(DataGrowthRates!AZ118="",DataGrowthRates!BA118=""),"",DataGrowthRates!BA118-DataGrowthRates!AZ118)</f>
        <v>0</v>
      </c>
      <c r="BB118" s="136">
        <f>IF(OR(DataGrowthRates!BA118="",DataGrowthRates!BB118=""),"",DataGrowthRates!BB118-DataGrowthRates!BA118)</f>
        <v>0</v>
      </c>
      <c r="BC118" s="136">
        <f>IF(OR(DataGrowthRates!BB118="",DataGrowthRates!BC118=""),"",DataGrowthRates!BC118-DataGrowthRates!BB118)</f>
        <v>0</v>
      </c>
      <c r="BD118" s="136">
        <f>IF(OR(DataGrowthRates!BC118="",DataGrowthRates!BD118=""),"",DataGrowthRates!BD118-DataGrowthRates!BC118)</f>
        <v>0</v>
      </c>
      <c r="BE118" s="136">
        <f>IF(OR(DataGrowthRates!BD118="",DataGrowthRates!BE118=""),"",DataGrowthRates!BE118-DataGrowthRates!BD118)</f>
        <v>0</v>
      </c>
      <c r="BF118" s="136">
        <f>IF(OR(DataGrowthRates!BE118="",DataGrowthRates!BF118=""),"",DataGrowthRates!BF118-DataGrowthRates!BE118)</f>
        <v>0</v>
      </c>
      <c r="BG118" s="136">
        <f>IF(OR(DataGrowthRates!BF118="",DataGrowthRates!BG118=""),"",DataGrowthRates!BG118-DataGrowthRates!BF118)</f>
        <v>0</v>
      </c>
      <c r="BH118" s="136">
        <f>IF(OR(DataGrowthRates!BG118="",DataGrowthRates!BH118=""),"",DataGrowthRates!BH118-DataGrowthRates!BG118)</f>
        <v>0</v>
      </c>
      <c r="BI118" s="136">
        <f>IF(OR(DataGrowthRates!BH118="",DataGrowthRates!BI118=""),"",DataGrowthRates!BI118-DataGrowthRates!BH118)</f>
        <v>0</v>
      </c>
      <c r="BJ118" s="136">
        <f>IF(OR(DataGrowthRates!BI118="",DataGrowthRates!BJ118=""),"",DataGrowthRates!BJ118-DataGrowthRates!BI118)</f>
        <v>0</v>
      </c>
      <c r="BK118" s="136">
        <f>IF(OR(DataGrowthRates!BJ118="",DataGrowthRates!BK118=""),"",DataGrowthRates!BK118-DataGrowthRates!BJ118)</f>
        <v>0</v>
      </c>
      <c r="BL118" s="136">
        <f>IF(OR(DataGrowthRates!BK118="",DataGrowthRates!BL118=""),"",DataGrowthRates!BL118-DataGrowthRates!BK118)</f>
        <v>0</v>
      </c>
      <c r="BM118" s="136">
        <f>IF(OR(DataGrowthRates!BL118="",DataGrowthRates!BM118=""),"",DataGrowthRates!BM118-DataGrowthRates!BL118)</f>
        <v>0</v>
      </c>
      <c r="BN118" s="136">
        <f>IF(OR(DataGrowthRates!BM118="",DataGrowthRates!BN118=""),"",DataGrowthRates!BN118-DataGrowthRates!BM118)</f>
        <v>1.1322797266544171E-4</v>
      </c>
      <c r="BO118" s="136">
        <f>IF(OR(DataGrowthRates!BN118="",DataGrowthRates!BO118=""),"",DataGrowthRates!BO118-DataGrowthRates!BN118)</f>
        <v>-1.8518908238484677E-2</v>
      </c>
      <c r="BP118" s="136">
        <f>IF(OR(DataGrowthRates!BO118="",DataGrowthRates!BP118=""),"",DataGrowthRates!BP118-DataGrowthRates!BO118)</f>
        <v>2.9889511499485266E-2</v>
      </c>
      <c r="BQ118" s="136">
        <f>IF(OR(DataGrowthRates!BP118="",DataGrowthRates!BQ118=""),"",DataGrowthRates!BQ118-DataGrowthRates!BP118)</f>
        <v>0</v>
      </c>
      <c r="BR118" s="136">
        <f>IF(OR(DataGrowthRates!BQ118="",DataGrowthRates!BR118=""),"",DataGrowthRates!BR118-DataGrowthRates!BQ118)</f>
        <v>0</v>
      </c>
      <c r="BS118" s="136">
        <f>IF(OR(DataGrowthRates!BR118="",DataGrowthRates!BS118=""),"",DataGrowthRates!BS118-DataGrowthRates!BR118)</f>
        <v>0</v>
      </c>
      <c r="BT118" s="136">
        <f>IF(OR(DataGrowthRates!BS118="",DataGrowthRates!BT118=""),"",DataGrowthRates!BT118-DataGrowthRates!BS118)</f>
        <v>0</v>
      </c>
      <c r="BU118" s="136">
        <f>IF(OR(DataGrowthRates!BT118="",DataGrowthRates!BU118=""),"",DataGrowthRates!BU118-DataGrowthRates!BT118)</f>
        <v>0</v>
      </c>
      <c r="BV118" s="136">
        <f>IF(OR(DataGrowthRates!BU118="",DataGrowthRates!BV118=""),"",DataGrowthRates!BV118-DataGrowthRates!BU118)</f>
        <v>0</v>
      </c>
      <c r="BW118" s="136">
        <f>IF(OR(DataGrowthRates!BV118="",DataGrowthRates!BW118=""),"",DataGrowthRates!BW118-DataGrowthRates!BV118)</f>
        <v>3.3122884571854527E-3</v>
      </c>
      <c r="BX118" s="136">
        <f>IF(OR(DataGrowthRates!BW118="",DataGrowthRates!BX118=""),"",DataGrowthRates!BX118-DataGrowthRates!BW118)</f>
        <v>0</v>
      </c>
      <c r="BY118" s="136">
        <f>IF(OR(DataGrowthRates!BX118="",DataGrowthRates!BY118=""),"",DataGrowthRates!BY118-DataGrowthRates!BX118)</f>
        <v>0</v>
      </c>
      <c r="BZ118" s="136">
        <f>IF(OR(DataGrowthRates!BY118="",DataGrowthRates!BZ118=""),"",DataGrowthRates!BZ118-DataGrowthRates!BY118)</f>
        <v>0</v>
      </c>
      <c r="CA118" s="136">
        <f>IF(OR(DataGrowthRates!BZ118="",DataGrowthRates!CA118=""),"",DataGrowthRates!CA118-DataGrowthRates!BZ118)</f>
        <v>0</v>
      </c>
      <c r="CB118" s="136">
        <f>IF(OR(DataGrowthRates!CA118="",DataGrowthRates!CB118=""),"",DataGrowthRates!CB118-DataGrowthRates!CA118)</f>
        <v>-0.56488628668487539</v>
      </c>
      <c r="CC118" s="136">
        <f>IF(OR(DataGrowthRates!CB118="",DataGrowthRates!CC118=""),"",DataGrowthRates!CC118-DataGrowthRates!CB118)</f>
        <v>0</v>
      </c>
      <c r="CD118" s="136">
        <f>IF(OR(DataGrowthRates!CC118="",DataGrowthRates!CD118=""),"",DataGrowthRates!CD118-DataGrowthRates!CC118)</f>
        <v>0</v>
      </c>
      <c r="CE118" s="136">
        <f>IF(OR(DataGrowthRates!CD118="",DataGrowthRates!CE118=""),"",DataGrowthRates!CE118-DataGrowthRates!CD118)</f>
        <v>0</v>
      </c>
      <c r="CF118" s="136">
        <f>IF(OR(DataGrowthRates!CE118="",DataGrowthRates!CF118=""),"",DataGrowthRates!CF118-DataGrowthRates!CE118)</f>
        <v>0</v>
      </c>
      <c r="CG118" s="136">
        <f>IF(OR(DataGrowthRates!CF118="",DataGrowthRates!CG118=""),"",DataGrowthRates!CG118-DataGrowthRates!CF118)</f>
        <v>0</v>
      </c>
      <c r="CH118" s="136" t="str">
        <f>IF(OR(DataGrowthRates!CG118="",DataGrowthRates!CH118=""),"",DataGrowthRates!CH118-DataGrowthRates!CG118)</f>
        <v/>
      </c>
    </row>
    <row r="119" spans="1:86" x14ac:dyDescent="0.3">
      <c r="A119" s="64" t="s">
        <v>8</v>
      </c>
      <c r="B119" s="69"/>
      <c r="C119" s="87"/>
      <c r="D119" s="137" t="str">
        <f>IF(DataGrowthRates!C119="","",DataGrowthRates!D119-DataGrowthRates!C119)</f>
        <v/>
      </c>
      <c r="E119" s="137" t="str">
        <f>IF(DataGrowthRates!D119="","",DataGrowthRates!E119-DataGrowthRates!D119)</f>
        <v/>
      </c>
      <c r="F119" s="137" t="str">
        <f>IF(DataGrowthRates!E119="","",DataGrowthRates!F119-DataGrowthRates!E119)</f>
        <v/>
      </c>
      <c r="G119" s="137" t="str">
        <f>IF(DataGrowthRates!F119="","",DataGrowthRates!G119-DataGrowthRates!F119)</f>
        <v/>
      </c>
      <c r="H119" s="137" t="str">
        <f>IF(DataGrowthRates!G119="","",DataGrowthRates!H119-DataGrowthRates!G119)</f>
        <v/>
      </c>
      <c r="I119" s="137" t="str">
        <f>IF(DataGrowthRates!H119="","",DataGrowthRates!I119-DataGrowthRates!H119)</f>
        <v/>
      </c>
      <c r="J119" s="137" t="str">
        <f>IF(DataGrowthRates!I119="","",DataGrowthRates!J119-DataGrowthRates!I119)</f>
        <v/>
      </c>
      <c r="K119" s="137" t="str">
        <f>IF(DataGrowthRates!J119="","",DataGrowthRates!K119-DataGrowthRates!J119)</f>
        <v/>
      </c>
      <c r="L119" s="137" t="str">
        <f>IF(DataGrowthRates!K119="","",DataGrowthRates!L119-DataGrowthRates!K119)</f>
        <v/>
      </c>
      <c r="M119" s="137" t="str">
        <f>IF(DataGrowthRates!L119="","",DataGrowthRates!M119-DataGrowthRates!L119)</f>
        <v/>
      </c>
      <c r="N119" s="137" t="str">
        <f>IF(DataGrowthRates!M119="","",DataGrowthRates!N119-DataGrowthRates!M119)</f>
        <v/>
      </c>
      <c r="O119" s="137" t="str">
        <f>IF(DataGrowthRates!N119="","",DataGrowthRates!O119-DataGrowthRates!N119)</f>
        <v/>
      </c>
      <c r="P119" s="137" t="str">
        <f>IF(DataGrowthRates!O119="","",DataGrowthRates!P119-DataGrowthRates!O119)</f>
        <v/>
      </c>
      <c r="Q119" s="137" t="str">
        <f>IF(DataGrowthRates!P119="","",DataGrowthRates!Q119-DataGrowthRates!P119)</f>
        <v/>
      </c>
      <c r="R119" s="137" t="str">
        <f>IF(DataGrowthRates!Q119="","",DataGrowthRates!R119-DataGrowthRates!Q119)</f>
        <v/>
      </c>
      <c r="S119" s="137" t="str">
        <f>IF(DataGrowthRates!R119="","",DataGrowthRates!S119-DataGrowthRates!R119)</f>
        <v/>
      </c>
      <c r="T119" s="137" t="str">
        <f>IF(DataGrowthRates!S119="","",DataGrowthRates!T119-DataGrowthRates!S119)</f>
        <v/>
      </c>
      <c r="U119" s="137" t="str">
        <f>IF(DataGrowthRates!T119="","",DataGrowthRates!U119-DataGrowthRates!T119)</f>
        <v/>
      </c>
      <c r="V119" s="137" t="str">
        <f>IF(DataGrowthRates!U119="","",DataGrowthRates!V119-DataGrowthRates!U119)</f>
        <v/>
      </c>
      <c r="W119" s="137">
        <f>IF(DataGrowthRates!V119="","",DataGrowthRates!W119-DataGrowthRates!V119)</f>
        <v>-0.81212077510826841</v>
      </c>
      <c r="X119" s="137">
        <f>IF(DataGrowthRates!W119="","",DataGrowthRates!X119-DataGrowthRates!W119)</f>
        <v>5.2202725427992647E-2</v>
      </c>
      <c r="Y119" s="137">
        <f>IF(DataGrowthRates!X119="","",DataGrowthRates!Y119-DataGrowthRates!X119)</f>
        <v>0</v>
      </c>
      <c r="Z119" s="137">
        <f>IF(DataGrowthRates!Y119="","",DataGrowthRates!Z119-DataGrowthRates!Y119)</f>
        <v>3.3926463853273248E-4</v>
      </c>
      <c r="AA119" s="137">
        <f>IF(DataGrowthRates!Z119="","",DataGrowthRates!AA119-DataGrowthRates!Z119)</f>
        <v>-4.3385787700320755E-2</v>
      </c>
      <c r="AB119" s="137">
        <f>IF(DataGrowthRates!AA119="","",DataGrowthRates!AB119-DataGrowthRates!AA119)</f>
        <v>-6.9942157810878314E-3</v>
      </c>
      <c r="AC119" s="137">
        <f>IF(DataGrowthRates!AB119="","",DataGrowthRates!AC119-DataGrowthRates!AB119)</f>
        <v>0</v>
      </c>
      <c r="AD119" s="137">
        <f>IF(DataGrowthRates!AC119="","",DataGrowthRates!AD119-DataGrowthRates!AC119)</f>
        <v>0</v>
      </c>
      <c r="AE119" s="137">
        <f>IF(OR(DataGrowthRates!AD119="",DataGrowthRates!AE119=""),"",DataGrowthRates!AE119-DataGrowthRates!AD119)</f>
        <v>-0.1160752130068321</v>
      </c>
      <c r="AF119" s="137">
        <f>IF(OR(DataGrowthRates!AE119="",DataGrowthRates!AF119=""),"",DataGrowthRates!AF119-DataGrowthRates!AE119)</f>
        <v>0</v>
      </c>
      <c r="AG119" s="137">
        <f>IF(OR(DataGrowthRates!AF119="",DataGrowthRates!AG119=""),"",DataGrowthRates!AG119-DataGrowthRates!AF119)</f>
        <v>0</v>
      </c>
      <c r="AH119" s="137">
        <f>IF(OR(DataGrowthRates!AG119="",DataGrowthRates!AH119=""),"",DataGrowthRates!AH119-DataGrowthRates!AG119)</f>
        <v>0</v>
      </c>
      <c r="AI119" s="137">
        <f>IF(OR(DataGrowthRates!AH119="",DataGrowthRates!AI119=""),"",DataGrowthRates!AI119-DataGrowthRates!AH119)</f>
        <v>0.69720676841363094</v>
      </c>
      <c r="AJ119" s="137">
        <f>IF(OR(DataGrowthRates!AI119="",DataGrowthRates!AJ119=""),"",DataGrowthRates!AJ119-DataGrowthRates!AI119)</f>
        <v>-2.6643812568837966E-2</v>
      </c>
      <c r="AK119" s="137">
        <f>IF(OR(DataGrowthRates!AJ119="",DataGrowthRates!AK119=""),"",DataGrowthRates!AK119-DataGrowthRates!AJ119)</f>
        <v>0</v>
      </c>
      <c r="AL119" s="137">
        <f>IF(OR(DataGrowthRates!AK119="",DataGrowthRates!AL119=""),"",DataGrowthRates!AL119-DataGrowthRates!AK119)</f>
        <v>0</v>
      </c>
      <c r="AM119" s="137">
        <f>IF(OR(DataGrowthRates!AL119="",DataGrowthRates!AM119=""),"",DataGrowthRates!AM119-DataGrowthRates!AL119)</f>
        <v>4.2163544582066947E-2</v>
      </c>
      <c r="AN119" s="137">
        <f>IF(OR(DataGrowthRates!AM119="",DataGrowthRates!AN119=""),"",DataGrowthRates!AN119-DataGrowthRates!AM119)</f>
        <v>-1.1586840861093961E-2</v>
      </c>
      <c r="AO119" s="137">
        <f>IF(OR(DataGrowthRates!AN119="",DataGrowthRates!AO119=""),"",DataGrowthRates!AO119-DataGrowthRates!AN119)</f>
        <v>0</v>
      </c>
      <c r="AP119" s="137">
        <f>IF(OR(DataGrowthRates!AO119="",DataGrowthRates!AP119=""),"",DataGrowthRates!AP119-DataGrowthRates!AO119)</f>
        <v>0</v>
      </c>
      <c r="AQ119" s="137">
        <f>IF(OR(DataGrowthRates!AP119="",DataGrowthRates!AQ119=""),"",DataGrowthRates!AQ119-DataGrowthRates!AP119)</f>
        <v>0.10460837838927617</v>
      </c>
      <c r="AR119" s="137">
        <f>IF(OR(DataGrowthRates!AQ119="",DataGrowthRates!AR119=""),"",DataGrowthRates!AR119-DataGrowthRates!AQ119)</f>
        <v>1.8724679744508421E-4</v>
      </c>
      <c r="AS119" s="137">
        <f>IF(OR(DataGrowthRates!AR119="",DataGrowthRates!AS119=""),"",DataGrowthRates!AS119-DataGrowthRates!AR119)</f>
        <v>0</v>
      </c>
      <c r="AT119" s="137">
        <f>IF(OR(DataGrowthRates!AS119="",DataGrowthRates!AT119=""),"",DataGrowthRates!AT119-DataGrowthRates!AS119)</f>
        <v>0</v>
      </c>
      <c r="AU119" s="137">
        <f>IF(OR(DataGrowthRates!AT119="",DataGrowthRates!AU119=""),"",DataGrowthRates!AU119-DataGrowthRates!AT119)</f>
        <v>0</v>
      </c>
      <c r="AV119" s="137">
        <f>IF(OR(DataGrowthRates!AU119="",DataGrowthRates!AV119=""),"",DataGrowthRates!AV119-DataGrowthRates!AU119)</f>
        <v>0</v>
      </c>
      <c r="AW119" s="137">
        <f>IF(OR(DataGrowthRates!AV119="",DataGrowthRates!AW119=""),"",DataGrowthRates!AW119-DataGrowthRates!AV119)</f>
        <v>0</v>
      </c>
      <c r="AX119" s="137">
        <f>IF(OR(DataGrowthRates!AW119="",DataGrowthRates!AX119=""),"",DataGrowthRates!AX119-DataGrowthRates!AW119)</f>
        <v>0</v>
      </c>
      <c r="AY119" s="137">
        <f>IF(OR(DataGrowthRates!AX119="",DataGrowthRates!AY119=""),"",DataGrowthRates!AY119-DataGrowthRates!AX119)</f>
        <v>9.4232426991966989E-3</v>
      </c>
      <c r="AZ119" s="137">
        <f>IF(OR(DataGrowthRates!AY119="",DataGrowthRates!AZ119=""),"",DataGrowthRates!AZ119-DataGrowthRates!AY119)</f>
        <v>0</v>
      </c>
      <c r="BA119" s="137">
        <f>IF(OR(DataGrowthRates!AZ119="",DataGrowthRates!BA119=""),"",DataGrowthRates!BA119-DataGrowthRates!AZ119)</f>
        <v>0</v>
      </c>
      <c r="BB119" s="137">
        <f>IF(OR(DataGrowthRates!BA119="",DataGrowthRates!BB119=""),"",DataGrowthRates!BB119-DataGrowthRates!BA119)</f>
        <v>0</v>
      </c>
      <c r="BC119" s="137">
        <f>IF(OR(DataGrowthRates!BB119="",DataGrowthRates!BC119=""),"",DataGrowthRates!BC119-DataGrowthRates!BB119)</f>
        <v>0</v>
      </c>
      <c r="BD119" s="137">
        <f>IF(OR(DataGrowthRates!BC119="",DataGrowthRates!BD119=""),"",DataGrowthRates!BD119-DataGrowthRates!BC119)</f>
        <v>0</v>
      </c>
      <c r="BE119" s="137">
        <f>IF(OR(DataGrowthRates!BD119="",DataGrowthRates!BE119=""),"",DataGrowthRates!BE119-DataGrowthRates!BD119)</f>
        <v>0</v>
      </c>
      <c r="BF119" s="137">
        <f>IF(OR(DataGrowthRates!BE119="",DataGrowthRates!BF119=""),"",DataGrowthRates!BF119-DataGrowthRates!BE119)</f>
        <v>0</v>
      </c>
      <c r="BG119" s="137">
        <f>IF(OR(DataGrowthRates!BF119="",DataGrowthRates!BG119=""),"",DataGrowthRates!BG119-DataGrowthRates!BF119)</f>
        <v>0</v>
      </c>
      <c r="BH119" s="137">
        <f>IF(OR(DataGrowthRates!BG119="",DataGrowthRates!BH119=""),"",DataGrowthRates!BH119-DataGrowthRates!BG119)</f>
        <v>0</v>
      </c>
      <c r="BI119" s="137">
        <f>IF(OR(DataGrowthRates!BH119="",DataGrowthRates!BI119=""),"",DataGrowthRates!BI119-DataGrowthRates!BH119)</f>
        <v>0</v>
      </c>
      <c r="BJ119" s="137">
        <f>IF(OR(DataGrowthRates!BI119="",DataGrowthRates!BJ119=""),"",DataGrowthRates!BJ119-DataGrowthRates!BI119)</f>
        <v>0</v>
      </c>
      <c r="BK119" s="137">
        <f>IF(OR(DataGrowthRates!BJ119="",DataGrowthRates!BK119=""),"",DataGrowthRates!BK119-DataGrowthRates!BJ119)</f>
        <v>0</v>
      </c>
      <c r="BL119" s="137">
        <f>IF(OR(DataGrowthRates!BK119="",DataGrowthRates!BL119=""),"",DataGrowthRates!BL119-DataGrowthRates!BK119)</f>
        <v>0</v>
      </c>
      <c r="BM119" s="137">
        <f>IF(OR(DataGrowthRates!BL119="",DataGrowthRates!BM119=""),"",DataGrowthRates!BM119-DataGrowthRates!BL119)</f>
        <v>0</v>
      </c>
      <c r="BN119" s="137">
        <f>IF(OR(DataGrowthRates!BM119="",DataGrowthRates!BN119=""),"",DataGrowthRates!BN119-DataGrowthRates!BM119)</f>
        <v>-1.664630736186723E-5</v>
      </c>
      <c r="BO119" s="137">
        <f>IF(OR(DataGrowthRates!BN119="",DataGrowthRates!BO119=""),"",DataGrowthRates!BO119-DataGrowthRates!BN119)</f>
        <v>2.6039441622192072E-2</v>
      </c>
      <c r="BP119" s="137">
        <f>IF(OR(DataGrowthRates!BO119="",DataGrowthRates!BP119=""),"",DataGrowthRates!BP119-DataGrowthRates!BO119)</f>
        <v>-2.1924026581261025E-2</v>
      </c>
      <c r="BQ119" s="137">
        <f>IF(OR(DataGrowthRates!BP119="",DataGrowthRates!BQ119=""),"",DataGrowthRates!BQ119-DataGrowthRates!BP119)</f>
        <v>0</v>
      </c>
      <c r="BR119" s="137">
        <f>IF(OR(DataGrowthRates!BQ119="",DataGrowthRates!BR119=""),"",DataGrowthRates!BR119-DataGrowthRates!BQ119)</f>
        <v>0</v>
      </c>
      <c r="BS119" s="137">
        <f>IF(OR(DataGrowthRates!BR119="",DataGrowthRates!BS119=""),"",DataGrowthRates!BS119-DataGrowthRates!BR119)</f>
        <v>0</v>
      </c>
      <c r="BT119" s="137">
        <f>IF(OR(DataGrowthRates!BS119="",DataGrowthRates!BT119=""),"",DataGrowthRates!BT119-DataGrowthRates!BS119)</f>
        <v>0</v>
      </c>
      <c r="BU119" s="137">
        <f>IF(OR(DataGrowthRates!BT119="",DataGrowthRates!BU119=""),"",DataGrowthRates!BU119-DataGrowthRates!BT119)</f>
        <v>0</v>
      </c>
      <c r="BV119" s="137">
        <f>IF(OR(DataGrowthRates!BU119="",DataGrowthRates!BV119=""),"",DataGrowthRates!BV119-DataGrowthRates!BU119)</f>
        <v>0</v>
      </c>
      <c r="BW119" s="137">
        <f>IF(OR(DataGrowthRates!BV119="",DataGrowthRates!BW119=""),"",DataGrowthRates!BW119-DataGrowthRates!BV119)</f>
        <v>-1.5931085692999503E-3</v>
      </c>
      <c r="BX119" s="137">
        <f>IF(OR(DataGrowthRates!BW119="",DataGrowthRates!BX119=""),"",DataGrowthRates!BX119-DataGrowthRates!BW119)</f>
        <v>0</v>
      </c>
      <c r="BY119" s="137">
        <f>IF(OR(DataGrowthRates!BX119="",DataGrowthRates!BY119=""),"",DataGrowthRates!BY119-DataGrowthRates!BX119)</f>
        <v>0</v>
      </c>
      <c r="BZ119" s="137">
        <f>IF(OR(DataGrowthRates!BY119="",DataGrowthRates!BZ119=""),"",DataGrowthRates!BZ119-DataGrowthRates!BY119)</f>
        <v>0</v>
      </c>
      <c r="CA119" s="137">
        <f>IF(OR(DataGrowthRates!BZ119="",DataGrowthRates!CA119=""),"",DataGrowthRates!CA119-DataGrowthRates!BZ119)</f>
        <v>0</v>
      </c>
      <c r="CB119" s="137">
        <f>IF(OR(DataGrowthRates!CA119="",DataGrowthRates!CB119=""),"",DataGrowthRates!CB119-DataGrowthRates!CA119)</f>
        <v>0.21745156699036272</v>
      </c>
      <c r="CC119" s="137">
        <f>IF(OR(DataGrowthRates!CB119="",DataGrowthRates!CC119=""),"",DataGrowthRates!CC119-DataGrowthRates!CB119)</f>
        <v>0</v>
      </c>
      <c r="CD119" s="137">
        <f>IF(OR(DataGrowthRates!CC119="",DataGrowthRates!CD119=""),"",DataGrowthRates!CD119-DataGrowthRates!CC119)</f>
        <v>0</v>
      </c>
      <c r="CE119" s="137">
        <f>IF(OR(DataGrowthRates!CD119="",DataGrowthRates!CE119=""),"",DataGrowthRates!CE119-DataGrowthRates!CD119)</f>
        <v>0</v>
      </c>
      <c r="CF119" s="137">
        <f>IF(OR(DataGrowthRates!CE119="",DataGrowthRates!CF119=""),"",DataGrowthRates!CF119-DataGrowthRates!CE119)</f>
        <v>0</v>
      </c>
      <c r="CG119" s="137">
        <f>IF(OR(DataGrowthRates!CF119="",DataGrowthRates!CG119=""),"",DataGrowthRates!CG119-DataGrowthRates!CF119)</f>
        <v>0</v>
      </c>
      <c r="CH119" s="137" t="str">
        <f>IF(OR(DataGrowthRates!CG119="",DataGrowthRates!CH119=""),"",DataGrowthRates!CH119-DataGrowthRates!CG119)</f>
        <v/>
      </c>
    </row>
    <row r="120" spans="1:86" x14ac:dyDescent="0.3">
      <c r="A120" s="65" t="s">
        <v>9</v>
      </c>
      <c r="B120" s="67"/>
      <c r="C120" s="86"/>
      <c r="D120" s="135" t="str">
        <f>IF(DataGrowthRates!C120="","",DataGrowthRates!D120-DataGrowthRates!C120)</f>
        <v/>
      </c>
      <c r="E120" s="135" t="str">
        <f>IF(DataGrowthRates!D120="","",DataGrowthRates!E120-DataGrowthRates!D120)</f>
        <v/>
      </c>
      <c r="F120" s="135" t="str">
        <f>IF(DataGrowthRates!E120="","",DataGrowthRates!F120-DataGrowthRates!E120)</f>
        <v/>
      </c>
      <c r="G120" s="135" t="str">
        <f>IF(DataGrowthRates!F120="","",DataGrowthRates!G120-DataGrowthRates!F120)</f>
        <v/>
      </c>
      <c r="H120" s="135" t="str">
        <f>IF(DataGrowthRates!G120="","",DataGrowthRates!H120-DataGrowthRates!G120)</f>
        <v/>
      </c>
      <c r="I120" s="135" t="str">
        <f>IF(DataGrowthRates!H120="","",DataGrowthRates!I120-DataGrowthRates!H120)</f>
        <v/>
      </c>
      <c r="J120" s="135" t="str">
        <f>IF(DataGrowthRates!I120="","",DataGrowthRates!J120-DataGrowthRates!I120)</f>
        <v/>
      </c>
      <c r="K120" s="135" t="str">
        <f>IF(DataGrowthRates!J120="","",DataGrowthRates!K120-DataGrowthRates!J120)</f>
        <v/>
      </c>
      <c r="L120" s="135" t="str">
        <f>IF(DataGrowthRates!K120="","",DataGrowthRates!L120-DataGrowthRates!K120)</f>
        <v/>
      </c>
      <c r="M120" s="135" t="str">
        <f>IF(DataGrowthRates!L120="","",DataGrowthRates!M120-DataGrowthRates!L120)</f>
        <v/>
      </c>
      <c r="N120" s="135" t="str">
        <f>IF(DataGrowthRates!M120="","",DataGrowthRates!N120-DataGrowthRates!M120)</f>
        <v/>
      </c>
      <c r="O120" s="135" t="str">
        <f>IF(DataGrowthRates!N120="","",DataGrowthRates!O120-DataGrowthRates!N120)</f>
        <v/>
      </c>
      <c r="P120" s="135" t="str">
        <f>IF(DataGrowthRates!O120="","",DataGrowthRates!P120-DataGrowthRates!O120)</f>
        <v/>
      </c>
      <c r="Q120" s="135" t="str">
        <f>IF(DataGrowthRates!P120="","",DataGrowthRates!Q120-DataGrowthRates!P120)</f>
        <v/>
      </c>
      <c r="R120" s="135" t="str">
        <f>IF(DataGrowthRates!Q120="","",DataGrowthRates!R120-DataGrowthRates!Q120)</f>
        <v/>
      </c>
      <c r="S120" s="135" t="str">
        <f>IF(DataGrowthRates!R120="","",DataGrowthRates!S120-DataGrowthRates!R120)</f>
        <v/>
      </c>
      <c r="T120" s="135" t="str">
        <f>IF(DataGrowthRates!S120="","",DataGrowthRates!T120-DataGrowthRates!S120)</f>
        <v/>
      </c>
      <c r="U120" s="135" t="str">
        <f>IF(DataGrowthRates!T120="","",DataGrowthRates!U120-DataGrowthRates!T120)</f>
        <v/>
      </c>
      <c r="V120" s="135" t="str">
        <f>IF(DataGrowthRates!U120="","",DataGrowthRates!V120-DataGrowthRates!U120)</f>
        <v/>
      </c>
      <c r="W120" s="135" t="str">
        <f>IF(DataGrowthRates!V120="","",DataGrowthRates!W120-DataGrowthRates!V120)</f>
        <v/>
      </c>
      <c r="X120" s="135">
        <f>IF(DataGrowthRates!W120="","",DataGrowthRates!X120-DataGrowthRates!W120)</f>
        <v>-0.34032903565487516</v>
      </c>
      <c r="Y120" s="135">
        <f>IF(DataGrowthRates!X120="","",DataGrowthRates!Y120-DataGrowthRates!X120)</f>
        <v>0.50825178459111342</v>
      </c>
      <c r="Z120" s="135">
        <f>IF(DataGrowthRates!Y120="","",DataGrowthRates!Z120-DataGrowthRates!Y120)</f>
        <v>-1.8116275153618133E-2</v>
      </c>
      <c r="AA120" s="135">
        <f>IF(DataGrowthRates!Z120="","",DataGrowthRates!AA120-DataGrowthRates!Z120)</f>
        <v>0.44828687918389765</v>
      </c>
      <c r="AB120" s="135">
        <f>IF(DataGrowthRates!AA120="","",DataGrowthRates!AB120-DataGrowthRates!AA120)</f>
        <v>0.19382416330881957</v>
      </c>
      <c r="AC120" s="135">
        <f>IF(DataGrowthRates!AB120="","",DataGrowthRates!AC120-DataGrowthRates!AB120)</f>
        <v>-0.77334872602311489</v>
      </c>
      <c r="AD120" s="135">
        <f>IF(DataGrowthRates!AC120="","",DataGrowthRates!AD120-DataGrowthRates!AC120)</f>
        <v>0</v>
      </c>
      <c r="AE120" s="135">
        <f>IF(OR(DataGrowthRates!AD120="",DataGrowthRates!AE120=""),"",DataGrowthRates!AE120-DataGrowthRates!AD120)</f>
        <v>0.32381206163174747</v>
      </c>
      <c r="AF120" s="135">
        <f>IF(OR(DataGrowthRates!AE120="",DataGrowthRates!AF120=""),"",DataGrowthRates!AF120-DataGrowthRates!AE120)</f>
        <v>0</v>
      </c>
      <c r="AG120" s="135">
        <f>IF(OR(DataGrowthRates!AF120="",DataGrowthRates!AG120=""),"",DataGrowthRates!AG120-DataGrowthRates!AF120)</f>
        <v>0</v>
      </c>
      <c r="AH120" s="135">
        <f>IF(OR(DataGrowthRates!AG120="",DataGrowthRates!AH120=""),"",DataGrowthRates!AH120-DataGrowthRates!AG120)</f>
        <v>0</v>
      </c>
      <c r="AI120" s="135">
        <f>IF(OR(DataGrowthRates!AH120="",DataGrowthRates!AI120=""),"",DataGrowthRates!AI120-DataGrowthRates!AH120)</f>
        <v>-0.15970640679927905</v>
      </c>
      <c r="AJ120" s="135">
        <f>IF(OR(DataGrowthRates!AI120="",DataGrowthRates!AJ120=""),"",DataGrowthRates!AJ120-DataGrowthRates!AI120)</f>
        <v>3.5733726301487856E-3</v>
      </c>
      <c r="AK120" s="135">
        <f>IF(OR(DataGrowthRates!AJ120="",DataGrowthRates!AK120=""),"",DataGrowthRates!AK120-DataGrowthRates!AJ120)</f>
        <v>0</v>
      </c>
      <c r="AL120" s="135">
        <f>IF(OR(DataGrowthRates!AK120="",DataGrowthRates!AL120=""),"",DataGrowthRates!AL120-DataGrowthRates!AK120)</f>
        <v>0</v>
      </c>
      <c r="AM120" s="135">
        <f>IF(OR(DataGrowthRates!AL120="",DataGrowthRates!AM120=""),"",DataGrowthRates!AM120-DataGrowthRates!AL120)</f>
        <v>0.35970614040367987</v>
      </c>
      <c r="AN120" s="135">
        <f>IF(OR(DataGrowthRates!AM120="",DataGrowthRates!AN120=""),"",DataGrowthRates!AN120-DataGrowthRates!AM120)</f>
        <v>3.8658393402282165E-3</v>
      </c>
      <c r="AO120" s="135">
        <f>IF(OR(DataGrowthRates!AN120="",DataGrowthRates!AO120=""),"",DataGrowthRates!AO120-DataGrowthRates!AN120)</f>
        <v>0</v>
      </c>
      <c r="AP120" s="135">
        <f>IF(OR(DataGrowthRates!AO120="",DataGrowthRates!AP120=""),"",DataGrowthRates!AP120-DataGrowthRates!AO120)</f>
        <v>0</v>
      </c>
      <c r="AQ120" s="135">
        <f>IF(OR(DataGrowthRates!AP120="",DataGrowthRates!AQ120=""),"",DataGrowthRates!AQ120-DataGrowthRates!AP120)</f>
        <v>9.6155339374313087E-2</v>
      </c>
      <c r="AR120" s="135">
        <f>IF(OR(DataGrowthRates!AQ120="",DataGrowthRates!AR120=""),"",DataGrowthRates!AR120-DataGrowthRates!AQ120)</f>
        <v>-1.7266883554993839E-2</v>
      </c>
      <c r="AS120" s="135">
        <f>IF(OR(DataGrowthRates!AR120="",DataGrowthRates!AS120=""),"",DataGrowthRates!AS120-DataGrowthRates!AR120)</f>
        <v>0</v>
      </c>
      <c r="AT120" s="135">
        <f>IF(OR(DataGrowthRates!AS120="",DataGrowthRates!AT120=""),"",DataGrowthRates!AT120-DataGrowthRates!AS120)</f>
        <v>0</v>
      </c>
      <c r="AU120" s="135">
        <f>IF(OR(DataGrowthRates!AT120="",DataGrowthRates!AU120=""),"",DataGrowthRates!AU120-DataGrowthRates!AT120)</f>
        <v>0</v>
      </c>
      <c r="AV120" s="135">
        <f>IF(OR(DataGrowthRates!AU120="",DataGrowthRates!AV120=""),"",DataGrowthRates!AV120-DataGrowthRates!AU120)</f>
        <v>0</v>
      </c>
      <c r="AW120" s="135">
        <f>IF(OR(DataGrowthRates!AV120="",DataGrowthRates!AW120=""),"",DataGrowthRates!AW120-DataGrowthRates!AV120)</f>
        <v>0</v>
      </c>
      <c r="AX120" s="135">
        <f>IF(OR(DataGrowthRates!AW120="",DataGrowthRates!AX120=""),"",DataGrowthRates!AX120-DataGrowthRates!AW120)</f>
        <v>0</v>
      </c>
      <c r="AY120" s="135">
        <f>IF(OR(DataGrowthRates!AX120="",DataGrowthRates!AY120=""),"",DataGrowthRates!AY120-DataGrowthRates!AX120)</f>
        <v>0.13015700378026152</v>
      </c>
      <c r="AZ120" s="135">
        <f>IF(OR(DataGrowthRates!AY120="",DataGrowthRates!AZ120=""),"",DataGrowthRates!AZ120-DataGrowthRates!AY120)</f>
        <v>-5.6068622581585625E-2</v>
      </c>
      <c r="BA120" s="135">
        <f>IF(OR(DataGrowthRates!AZ120="",DataGrowthRates!BA120=""),"",DataGrowthRates!BA120-DataGrowthRates!AZ120)</f>
        <v>0</v>
      </c>
      <c r="BB120" s="135">
        <f>IF(OR(DataGrowthRates!BA120="",DataGrowthRates!BB120=""),"",DataGrowthRates!BB120-DataGrowthRates!BA120)</f>
        <v>0</v>
      </c>
      <c r="BC120" s="135">
        <f>IF(OR(DataGrowthRates!BB120="",DataGrowthRates!BC120=""),"",DataGrowthRates!BC120-DataGrowthRates!BB120)</f>
        <v>0</v>
      </c>
      <c r="BD120" s="135">
        <f>IF(OR(DataGrowthRates!BC120="",DataGrowthRates!BD120=""),"",DataGrowthRates!BD120-DataGrowthRates!BC120)</f>
        <v>0</v>
      </c>
      <c r="BE120" s="135">
        <f>IF(OR(DataGrowthRates!BD120="",DataGrowthRates!BE120=""),"",DataGrowthRates!BE120-DataGrowthRates!BD120)</f>
        <v>0</v>
      </c>
      <c r="BF120" s="135">
        <f>IF(OR(DataGrowthRates!BE120="",DataGrowthRates!BF120=""),"",DataGrowthRates!BF120-DataGrowthRates!BE120)</f>
        <v>0</v>
      </c>
      <c r="BG120" s="135">
        <f>IF(OR(DataGrowthRates!BF120="",DataGrowthRates!BG120=""),"",DataGrowthRates!BG120-DataGrowthRates!BF120)</f>
        <v>0</v>
      </c>
      <c r="BH120" s="135">
        <f>IF(OR(DataGrowthRates!BG120="",DataGrowthRates!BH120=""),"",DataGrowthRates!BH120-DataGrowthRates!BG120)</f>
        <v>0</v>
      </c>
      <c r="BI120" s="135">
        <f>IF(OR(DataGrowthRates!BH120="",DataGrowthRates!BI120=""),"",DataGrowthRates!BI120-DataGrowthRates!BH120)</f>
        <v>0</v>
      </c>
      <c r="BJ120" s="135">
        <f>IF(OR(DataGrowthRates!BI120="",DataGrowthRates!BJ120=""),"",DataGrowthRates!BJ120-DataGrowthRates!BI120)</f>
        <v>0</v>
      </c>
      <c r="BK120" s="135">
        <f>IF(OR(DataGrowthRates!BJ120="",DataGrowthRates!BK120=""),"",DataGrowthRates!BK120-DataGrowthRates!BJ120)</f>
        <v>0</v>
      </c>
      <c r="BL120" s="135">
        <f>IF(OR(DataGrowthRates!BK120="",DataGrowthRates!BL120=""),"",DataGrowthRates!BL120-DataGrowthRates!BK120)</f>
        <v>0</v>
      </c>
      <c r="BM120" s="135">
        <f>IF(OR(DataGrowthRates!BL120="",DataGrowthRates!BM120=""),"",DataGrowthRates!BM120-DataGrowthRates!BL120)</f>
        <v>0</v>
      </c>
      <c r="BN120" s="135">
        <f>IF(OR(DataGrowthRates!BM120="",DataGrowthRates!BN120=""),"",DataGrowthRates!BN120-DataGrowthRates!BM120)</f>
        <v>-3.0755947066030132E-5</v>
      </c>
      <c r="BO120" s="135">
        <f>IF(OR(DataGrowthRates!BN120="",DataGrowthRates!BO120=""),"",DataGrowthRates!BO120-DataGrowthRates!BN120)</f>
        <v>-0.14341062186749953</v>
      </c>
      <c r="BP120" s="135">
        <f>IF(OR(DataGrowthRates!BO120="",DataGrowthRates!BP120=""),"",DataGrowthRates!BP120-DataGrowthRates!BO120)</f>
        <v>-3.0413784084881712E-2</v>
      </c>
      <c r="BQ120" s="135">
        <f>IF(OR(DataGrowthRates!BP120="",DataGrowthRates!BQ120=""),"",DataGrowthRates!BQ120-DataGrowthRates!BP120)</f>
        <v>0</v>
      </c>
      <c r="BR120" s="135">
        <f>IF(OR(DataGrowthRates!BQ120="",DataGrowthRates!BR120=""),"",DataGrowthRates!BR120-DataGrowthRates!BQ120)</f>
        <v>0</v>
      </c>
      <c r="BS120" s="135">
        <f>IF(OR(DataGrowthRates!BR120="",DataGrowthRates!BS120=""),"",DataGrowthRates!BS120-DataGrowthRates!BR120)</f>
        <v>0</v>
      </c>
      <c r="BT120" s="135">
        <f>IF(OR(DataGrowthRates!BS120="",DataGrowthRates!BT120=""),"",DataGrowthRates!BT120-DataGrowthRates!BS120)</f>
        <v>0</v>
      </c>
      <c r="BU120" s="135">
        <f>IF(OR(DataGrowthRates!BT120="",DataGrowthRates!BU120=""),"",DataGrowthRates!BU120-DataGrowthRates!BT120)</f>
        <v>0</v>
      </c>
      <c r="BV120" s="135">
        <f>IF(OR(DataGrowthRates!BU120="",DataGrowthRates!BV120=""),"",DataGrowthRates!BV120-DataGrowthRates!BU120)</f>
        <v>0</v>
      </c>
      <c r="BW120" s="135">
        <f>IF(OR(DataGrowthRates!BV120="",DataGrowthRates!BW120=""),"",DataGrowthRates!BW120-DataGrowthRates!BV120)</f>
        <v>-2.1816270296959317E-6</v>
      </c>
      <c r="BX120" s="135">
        <f>IF(OR(DataGrowthRates!BW120="",DataGrowthRates!BX120=""),"",DataGrowthRates!BX120-DataGrowthRates!BW120)</f>
        <v>0</v>
      </c>
      <c r="BY120" s="135">
        <f>IF(OR(DataGrowthRates!BX120="",DataGrowthRates!BY120=""),"",DataGrowthRates!BY120-DataGrowthRates!BX120)</f>
        <v>0</v>
      </c>
      <c r="BZ120" s="135">
        <f>IF(OR(DataGrowthRates!BY120="",DataGrowthRates!BZ120=""),"",DataGrowthRates!BZ120-DataGrowthRates!BY120)</f>
        <v>0</v>
      </c>
      <c r="CA120" s="135">
        <f>IF(OR(DataGrowthRates!BZ120="",DataGrowthRates!CA120=""),"",DataGrowthRates!CA120-DataGrowthRates!BZ120)</f>
        <v>0</v>
      </c>
      <c r="CB120" s="135">
        <f>IF(OR(DataGrowthRates!CA120="",DataGrowthRates!CB120=""),"",DataGrowthRates!CB120-DataGrowthRates!CA120)</f>
        <v>-0.15427692501966606</v>
      </c>
      <c r="CC120" s="135">
        <f>IF(OR(DataGrowthRates!CB120="",DataGrowthRates!CC120=""),"",DataGrowthRates!CC120-DataGrowthRates!CB120)</f>
        <v>0</v>
      </c>
      <c r="CD120" s="135">
        <f>IF(OR(DataGrowthRates!CC120="",DataGrowthRates!CD120=""),"",DataGrowthRates!CD120-DataGrowthRates!CC120)</f>
        <v>0</v>
      </c>
      <c r="CE120" s="135">
        <f>IF(OR(DataGrowthRates!CD120="",DataGrowthRates!CE120=""),"",DataGrowthRates!CE120-DataGrowthRates!CD120)</f>
        <v>0</v>
      </c>
      <c r="CF120" s="135">
        <f>IF(OR(DataGrowthRates!CE120="",DataGrowthRates!CF120=""),"",DataGrowthRates!CF120-DataGrowthRates!CE120)</f>
        <v>0</v>
      </c>
      <c r="CG120" s="135">
        <f>IF(OR(DataGrowthRates!CF120="",DataGrowthRates!CG120=""),"",DataGrowthRates!CG120-DataGrowthRates!CF120)</f>
        <v>0</v>
      </c>
      <c r="CH120" s="135" t="str">
        <f>IF(OR(DataGrowthRates!CG120="",DataGrowthRates!CH120=""),"",DataGrowthRates!CH120-DataGrowthRates!CG120)</f>
        <v/>
      </c>
    </row>
    <row r="121" spans="1:86" x14ac:dyDescent="0.3">
      <c r="A121" s="4" t="s">
        <v>10</v>
      </c>
      <c r="B121" s="70"/>
      <c r="C121" s="86"/>
      <c r="D121" s="136" t="str">
        <f>IF(DataGrowthRates!C121="","",DataGrowthRates!D121-DataGrowthRates!C121)</f>
        <v/>
      </c>
      <c r="E121" s="136" t="str">
        <f>IF(DataGrowthRates!D121="","",DataGrowthRates!E121-DataGrowthRates!D121)</f>
        <v/>
      </c>
      <c r="F121" s="136" t="str">
        <f>IF(DataGrowthRates!E121="","",DataGrowthRates!F121-DataGrowthRates!E121)</f>
        <v/>
      </c>
      <c r="G121" s="136" t="str">
        <f>IF(DataGrowthRates!F121="","",DataGrowthRates!G121-DataGrowthRates!F121)</f>
        <v/>
      </c>
      <c r="H121" s="136" t="str">
        <f>IF(DataGrowthRates!G121="","",DataGrowthRates!H121-DataGrowthRates!G121)</f>
        <v/>
      </c>
      <c r="I121" s="136" t="str">
        <f>IF(DataGrowthRates!H121="","",DataGrowthRates!I121-DataGrowthRates!H121)</f>
        <v/>
      </c>
      <c r="J121" s="136" t="str">
        <f>IF(DataGrowthRates!I121="","",DataGrowthRates!J121-DataGrowthRates!I121)</f>
        <v/>
      </c>
      <c r="K121" s="136" t="str">
        <f>IF(DataGrowthRates!J121="","",DataGrowthRates!K121-DataGrowthRates!J121)</f>
        <v/>
      </c>
      <c r="L121" s="136" t="str">
        <f>IF(DataGrowthRates!K121="","",DataGrowthRates!L121-DataGrowthRates!K121)</f>
        <v/>
      </c>
      <c r="M121" s="136" t="str">
        <f>IF(DataGrowthRates!L121="","",DataGrowthRates!M121-DataGrowthRates!L121)</f>
        <v/>
      </c>
      <c r="N121" s="136" t="str">
        <f>IF(DataGrowthRates!M121="","",DataGrowthRates!N121-DataGrowthRates!M121)</f>
        <v/>
      </c>
      <c r="O121" s="136" t="str">
        <f>IF(DataGrowthRates!N121="","",DataGrowthRates!O121-DataGrowthRates!N121)</f>
        <v/>
      </c>
      <c r="P121" s="136" t="str">
        <f>IF(DataGrowthRates!O121="","",DataGrowthRates!P121-DataGrowthRates!O121)</f>
        <v/>
      </c>
      <c r="Q121" s="136" t="str">
        <f>IF(DataGrowthRates!P121="","",DataGrowthRates!Q121-DataGrowthRates!P121)</f>
        <v/>
      </c>
      <c r="R121" s="136" t="str">
        <f>IF(DataGrowthRates!Q121="","",DataGrowthRates!R121-DataGrowthRates!Q121)</f>
        <v/>
      </c>
      <c r="S121" s="136" t="str">
        <f>IF(DataGrowthRates!R121="","",DataGrowthRates!S121-DataGrowthRates!R121)</f>
        <v/>
      </c>
      <c r="T121" s="136" t="str">
        <f>IF(DataGrowthRates!S121="","",DataGrowthRates!T121-DataGrowthRates!S121)</f>
        <v/>
      </c>
      <c r="U121" s="136" t="str">
        <f>IF(DataGrowthRates!T121="","",DataGrowthRates!U121-DataGrowthRates!T121)</f>
        <v/>
      </c>
      <c r="V121" s="136" t="str">
        <f>IF(DataGrowthRates!U121="","",DataGrowthRates!V121-DataGrowthRates!U121)</f>
        <v/>
      </c>
      <c r="W121" s="136" t="str">
        <f>IF(DataGrowthRates!V121="","",DataGrowthRates!W121-DataGrowthRates!V121)</f>
        <v/>
      </c>
      <c r="X121" s="136" t="str">
        <f>IF(DataGrowthRates!W121="","",DataGrowthRates!X121-DataGrowthRates!W121)</f>
        <v/>
      </c>
      <c r="Y121" s="136">
        <f>IF(DataGrowthRates!X121="","",DataGrowthRates!Y121-DataGrowthRates!X121)</f>
        <v>1.5912136917386621</v>
      </c>
      <c r="Z121" s="136">
        <f>IF(DataGrowthRates!Y121="","",DataGrowthRates!Z121-DataGrowthRates!Y121)</f>
        <v>-0.23506251524479693</v>
      </c>
      <c r="AA121" s="136">
        <f>IF(DataGrowthRates!Z121="","",DataGrowthRates!AA121-DataGrowthRates!Z121)</f>
        <v>0.19787108960456368</v>
      </c>
      <c r="AB121" s="136">
        <f>IF(DataGrowthRates!AA121="","",DataGrowthRates!AB121-DataGrowthRates!AA121)</f>
        <v>-0.13096434016527647</v>
      </c>
      <c r="AC121" s="136">
        <f>IF(DataGrowthRates!AB121="","",DataGrowthRates!AC121-DataGrowthRates!AB121)</f>
        <v>0.3286309727530452</v>
      </c>
      <c r="AD121" s="136">
        <f>IF(DataGrowthRates!AC121="","",DataGrowthRates!AD121-DataGrowthRates!AC121)</f>
        <v>0</v>
      </c>
      <c r="AE121" s="136">
        <f>IF(OR(DataGrowthRates!AD121="",DataGrowthRates!AE121=""),"",DataGrowthRates!AE121-DataGrowthRates!AD121)</f>
        <v>-0.24145693088742726</v>
      </c>
      <c r="AF121" s="136">
        <f>IF(OR(DataGrowthRates!AE121="",DataGrowthRates!AF121=""),"",DataGrowthRates!AF121-DataGrowthRates!AE121)</f>
        <v>0</v>
      </c>
      <c r="AG121" s="136">
        <f>IF(OR(DataGrowthRates!AF121="",DataGrowthRates!AG121=""),"",DataGrowthRates!AG121-DataGrowthRates!AF121)</f>
        <v>0</v>
      </c>
      <c r="AH121" s="136">
        <f>IF(OR(DataGrowthRates!AG121="",DataGrowthRates!AH121=""),"",DataGrowthRates!AH121-DataGrowthRates!AG121)</f>
        <v>0</v>
      </c>
      <c r="AI121" s="136">
        <f>IF(OR(DataGrowthRates!AH121="",DataGrowthRates!AI121=""),"",DataGrowthRates!AI121-DataGrowthRates!AH121)</f>
        <v>-0.70906646982313348</v>
      </c>
      <c r="AJ121" s="136">
        <f>IF(OR(DataGrowthRates!AI121="",DataGrowthRates!AJ121=""),"",DataGrowthRates!AJ121-DataGrowthRates!AI121)</f>
        <v>-3.4507966434802473E-2</v>
      </c>
      <c r="AK121" s="136">
        <f>IF(OR(DataGrowthRates!AJ121="",DataGrowthRates!AK121=""),"",DataGrowthRates!AK121-DataGrowthRates!AJ121)</f>
        <v>0</v>
      </c>
      <c r="AL121" s="136">
        <f>IF(OR(DataGrowthRates!AK121="",DataGrowthRates!AL121=""),"",DataGrowthRates!AL121-DataGrowthRates!AK121)</f>
        <v>0</v>
      </c>
      <c r="AM121" s="136">
        <f>IF(OR(DataGrowthRates!AL121="",DataGrowthRates!AM121=""),"",DataGrowthRates!AM121-DataGrowthRates!AL121)</f>
        <v>0.3679647908880419</v>
      </c>
      <c r="AN121" s="136">
        <f>IF(OR(DataGrowthRates!AM121="",DataGrowthRates!AN121=""),"",DataGrowthRates!AN121-DataGrowthRates!AM121)</f>
        <v>3.0376664154259103E-3</v>
      </c>
      <c r="AO121" s="136">
        <f>IF(OR(DataGrowthRates!AN121="",DataGrowthRates!AO121=""),"",DataGrowthRates!AO121-DataGrowthRates!AN121)</f>
        <v>0</v>
      </c>
      <c r="AP121" s="136">
        <f>IF(OR(DataGrowthRates!AO121="",DataGrowthRates!AP121=""),"",DataGrowthRates!AP121-DataGrowthRates!AO121)</f>
        <v>0</v>
      </c>
      <c r="AQ121" s="136">
        <f>IF(OR(DataGrowthRates!AP121="",DataGrowthRates!AQ121=""),"",DataGrowthRates!AQ121-DataGrowthRates!AP121)</f>
        <v>1.7449760242574941E-2</v>
      </c>
      <c r="AR121" s="136">
        <f>IF(OR(DataGrowthRates!AQ121="",DataGrowthRates!AR121=""),"",DataGrowthRates!AR121-DataGrowthRates!AQ121)</f>
        <v>-4.5077054651204262E-2</v>
      </c>
      <c r="AS121" s="136">
        <f>IF(OR(DataGrowthRates!AR121="",DataGrowthRates!AS121=""),"",DataGrowthRates!AS121-DataGrowthRates!AR121)</f>
        <v>0</v>
      </c>
      <c r="AT121" s="136">
        <f>IF(OR(DataGrowthRates!AS121="",DataGrowthRates!AT121=""),"",DataGrowthRates!AT121-DataGrowthRates!AS121)</f>
        <v>0</v>
      </c>
      <c r="AU121" s="136">
        <f>IF(OR(DataGrowthRates!AT121="",DataGrowthRates!AU121=""),"",DataGrowthRates!AU121-DataGrowthRates!AT121)</f>
        <v>0</v>
      </c>
      <c r="AV121" s="136">
        <f>IF(OR(DataGrowthRates!AU121="",DataGrowthRates!AV121=""),"",DataGrowthRates!AV121-DataGrowthRates!AU121)</f>
        <v>0</v>
      </c>
      <c r="AW121" s="136">
        <f>IF(OR(DataGrowthRates!AV121="",DataGrowthRates!AW121=""),"",DataGrowthRates!AW121-DataGrowthRates!AV121)</f>
        <v>0</v>
      </c>
      <c r="AX121" s="136">
        <f>IF(OR(DataGrowthRates!AW121="",DataGrowthRates!AX121=""),"",DataGrowthRates!AX121-DataGrowthRates!AW121)</f>
        <v>0</v>
      </c>
      <c r="AY121" s="136">
        <f>IF(OR(DataGrowthRates!AX121="",DataGrowthRates!AY121=""),"",DataGrowthRates!AY121-DataGrowthRates!AX121)</f>
        <v>0.10292794223278179</v>
      </c>
      <c r="AZ121" s="136">
        <f>IF(OR(DataGrowthRates!AY121="",DataGrowthRates!AZ121=""),"",DataGrowthRates!AZ121-DataGrowthRates!AY121)</f>
        <v>-6.0514175186858532E-2</v>
      </c>
      <c r="BA121" s="136">
        <f>IF(OR(DataGrowthRates!AZ121="",DataGrowthRates!BA121=""),"",DataGrowthRates!BA121-DataGrowthRates!AZ121)</f>
        <v>0</v>
      </c>
      <c r="BB121" s="136">
        <f>IF(OR(DataGrowthRates!BA121="",DataGrowthRates!BB121=""),"",DataGrowthRates!BB121-DataGrowthRates!BA121)</f>
        <v>0</v>
      </c>
      <c r="BC121" s="136">
        <f>IF(OR(DataGrowthRates!BB121="",DataGrowthRates!BC121=""),"",DataGrowthRates!BC121-DataGrowthRates!BB121)</f>
        <v>0</v>
      </c>
      <c r="BD121" s="136">
        <f>IF(OR(DataGrowthRates!BC121="",DataGrowthRates!BD121=""),"",DataGrowthRates!BD121-DataGrowthRates!BC121)</f>
        <v>0</v>
      </c>
      <c r="BE121" s="136">
        <f>IF(OR(DataGrowthRates!BD121="",DataGrowthRates!BE121=""),"",DataGrowthRates!BE121-DataGrowthRates!BD121)</f>
        <v>0</v>
      </c>
      <c r="BF121" s="136">
        <f>IF(OR(DataGrowthRates!BE121="",DataGrowthRates!BF121=""),"",DataGrowthRates!BF121-DataGrowthRates!BE121)</f>
        <v>0</v>
      </c>
      <c r="BG121" s="136">
        <f>IF(OR(DataGrowthRates!BF121="",DataGrowthRates!BG121=""),"",DataGrowthRates!BG121-DataGrowthRates!BF121)</f>
        <v>0</v>
      </c>
      <c r="BH121" s="136">
        <f>IF(OR(DataGrowthRates!BG121="",DataGrowthRates!BH121=""),"",DataGrowthRates!BH121-DataGrowthRates!BG121)</f>
        <v>0</v>
      </c>
      <c r="BI121" s="136">
        <f>IF(OR(DataGrowthRates!BH121="",DataGrowthRates!BI121=""),"",DataGrowthRates!BI121-DataGrowthRates!BH121)</f>
        <v>0</v>
      </c>
      <c r="BJ121" s="136">
        <f>IF(OR(DataGrowthRates!BI121="",DataGrowthRates!BJ121=""),"",DataGrowthRates!BJ121-DataGrowthRates!BI121)</f>
        <v>0</v>
      </c>
      <c r="BK121" s="136">
        <f>IF(OR(DataGrowthRates!BJ121="",DataGrowthRates!BK121=""),"",DataGrowthRates!BK121-DataGrowthRates!BJ121)</f>
        <v>0</v>
      </c>
      <c r="BL121" s="136">
        <f>IF(OR(DataGrowthRates!BK121="",DataGrowthRates!BL121=""),"",DataGrowthRates!BL121-DataGrowthRates!BK121)</f>
        <v>0</v>
      </c>
      <c r="BM121" s="136">
        <f>IF(OR(DataGrowthRates!BL121="",DataGrowthRates!BM121=""),"",DataGrowthRates!BM121-DataGrowthRates!BL121)</f>
        <v>0</v>
      </c>
      <c r="BN121" s="136">
        <f>IF(OR(DataGrowthRates!BM121="",DataGrowthRates!BN121=""),"",DataGrowthRates!BN121-DataGrowthRates!BM121)</f>
        <v>-5.1554833409905854E-5</v>
      </c>
      <c r="BO121" s="136">
        <f>IF(OR(DataGrowthRates!BN121="",DataGrowthRates!BO121=""),"",DataGrowthRates!BO121-DataGrowthRates!BN121)</f>
        <v>-8.8009823132123133E-2</v>
      </c>
      <c r="BP121" s="136">
        <f>IF(OR(DataGrowthRates!BO121="",DataGrowthRates!BP121=""),"",DataGrowthRates!BP121-DataGrowthRates!BO121)</f>
        <v>-1.3257312861883364E-2</v>
      </c>
      <c r="BQ121" s="136">
        <f>IF(OR(DataGrowthRates!BP121="",DataGrowthRates!BQ121=""),"",DataGrowthRates!BQ121-DataGrowthRates!BP121)</f>
        <v>0</v>
      </c>
      <c r="BR121" s="136">
        <f>IF(OR(DataGrowthRates!BQ121="",DataGrowthRates!BR121=""),"",DataGrowthRates!BR121-DataGrowthRates!BQ121)</f>
        <v>0</v>
      </c>
      <c r="BS121" s="136">
        <f>IF(OR(DataGrowthRates!BR121="",DataGrowthRates!BS121=""),"",DataGrowthRates!BS121-DataGrowthRates!BR121)</f>
        <v>0</v>
      </c>
      <c r="BT121" s="136">
        <f>IF(OR(DataGrowthRates!BS121="",DataGrowthRates!BT121=""),"",DataGrowthRates!BT121-DataGrowthRates!BS121)</f>
        <v>0</v>
      </c>
      <c r="BU121" s="136">
        <f>IF(OR(DataGrowthRates!BT121="",DataGrowthRates!BU121=""),"",DataGrowthRates!BU121-DataGrowthRates!BT121)</f>
        <v>0</v>
      </c>
      <c r="BV121" s="136">
        <f>IF(OR(DataGrowthRates!BU121="",DataGrowthRates!BV121=""),"",DataGrowthRates!BV121-DataGrowthRates!BU121)</f>
        <v>0</v>
      </c>
      <c r="BW121" s="136">
        <f>IF(OR(DataGrowthRates!BV121="",DataGrowthRates!BW121=""),"",DataGrowthRates!BW121-DataGrowthRates!BV121)</f>
        <v>9.6672724332114157E-5</v>
      </c>
      <c r="BX121" s="136">
        <f>IF(OR(DataGrowthRates!BW121="",DataGrowthRates!BX121=""),"",DataGrowthRates!BX121-DataGrowthRates!BW121)</f>
        <v>0</v>
      </c>
      <c r="BY121" s="136">
        <f>IF(OR(DataGrowthRates!BX121="",DataGrowthRates!BY121=""),"",DataGrowthRates!BY121-DataGrowthRates!BX121)</f>
        <v>0</v>
      </c>
      <c r="BZ121" s="136">
        <f>IF(OR(DataGrowthRates!BY121="",DataGrowthRates!BZ121=""),"",DataGrowthRates!BZ121-DataGrowthRates!BY121)</f>
        <v>0</v>
      </c>
      <c r="CA121" s="136">
        <f>IF(OR(DataGrowthRates!BZ121="",DataGrowthRates!CA121=""),"",DataGrowthRates!CA121-DataGrowthRates!BZ121)</f>
        <v>0</v>
      </c>
      <c r="CB121" s="136">
        <f>IF(OR(DataGrowthRates!CA121="",DataGrowthRates!CB121=""),"",DataGrowthRates!CB121-DataGrowthRates!CA121)</f>
        <v>0.26187676244144464</v>
      </c>
      <c r="CC121" s="136">
        <f>IF(OR(DataGrowthRates!CB121="",DataGrowthRates!CC121=""),"",DataGrowthRates!CC121-DataGrowthRates!CB121)</f>
        <v>0</v>
      </c>
      <c r="CD121" s="136">
        <f>IF(OR(DataGrowthRates!CC121="",DataGrowthRates!CD121=""),"",DataGrowthRates!CD121-DataGrowthRates!CC121)</f>
        <v>0</v>
      </c>
      <c r="CE121" s="136">
        <f>IF(OR(DataGrowthRates!CD121="",DataGrowthRates!CE121=""),"",DataGrowthRates!CE121-DataGrowthRates!CD121)</f>
        <v>0</v>
      </c>
      <c r="CF121" s="136">
        <f>IF(OR(DataGrowthRates!CE121="",DataGrowthRates!CF121=""),"",DataGrowthRates!CF121-DataGrowthRates!CE121)</f>
        <v>0</v>
      </c>
      <c r="CG121" s="136">
        <f>IF(OR(DataGrowthRates!CF121="",DataGrowthRates!CG121=""),"",DataGrowthRates!CG121-DataGrowthRates!CF121)</f>
        <v>0</v>
      </c>
      <c r="CH121" s="136" t="str">
        <f>IF(OR(DataGrowthRates!CG121="",DataGrowthRates!CH121=""),"",DataGrowthRates!CH121-DataGrowthRates!CG121)</f>
        <v/>
      </c>
    </row>
    <row r="122" spans="1:86" x14ac:dyDescent="0.3">
      <c r="A122" s="4" t="s">
        <v>11</v>
      </c>
      <c r="B122" s="70"/>
      <c r="C122" s="86"/>
      <c r="D122" s="136" t="str">
        <f>IF(DataGrowthRates!C122="","",DataGrowthRates!D122-DataGrowthRates!C122)</f>
        <v/>
      </c>
      <c r="E122" s="136" t="str">
        <f>IF(DataGrowthRates!D122="","",DataGrowthRates!E122-DataGrowthRates!D122)</f>
        <v/>
      </c>
      <c r="F122" s="136" t="str">
        <f>IF(DataGrowthRates!E122="","",DataGrowthRates!F122-DataGrowthRates!E122)</f>
        <v/>
      </c>
      <c r="G122" s="136" t="str">
        <f>IF(DataGrowthRates!F122="","",DataGrowthRates!G122-DataGrowthRates!F122)</f>
        <v/>
      </c>
      <c r="H122" s="136" t="str">
        <f>IF(DataGrowthRates!G122="","",DataGrowthRates!H122-DataGrowthRates!G122)</f>
        <v/>
      </c>
      <c r="I122" s="136" t="str">
        <f>IF(DataGrowthRates!H122="","",DataGrowthRates!I122-DataGrowthRates!H122)</f>
        <v/>
      </c>
      <c r="J122" s="136" t="str">
        <f>IF(DataGrowthRates!I122="","",DataGrowthRates!J122-DataGrowthRates!I122)</f>
        <v/>
      </c>
      <c r="K122" s="136" t="str">
        <f>IF(DataGrowthRates!J122="","",DataGrowthRates!K122-DataGrowthRates!J122)</f>
        <v/>
      </c>
      <c r="L122" s="136" t="str">
        <f>IF(DataGrowthRates!K122="","",DataGrowthRates!L122-DataGrowthRates!K122)</f>
        <v/>
      </c>
      <c r="M122" s="136" t="str">
        <f>IF(DataGrowthRates!L122="","",DataGrowthRates!M122-DataGrowthRates!L122)</f>
        <v/>
      </c>
      <c r="N122" s="136" t="str">
        <f>IF(DataGrowthRates!M122="","",DataGrowthRates!N122-DataGrowthRates!M122)</f>
        <v/>
      </c>
      <c r="O122" s="136" t="str">
        <f>IF(DataGrowthRates!N122="","",DataGrowthRates!O122-DataGrowthRates!N122)</f>
        <v/>
      </c>
      <c r="P122" s="136" t="str">
        <f>IF(DataGrowthRates!O122="","",DataGrowthRates!P122-DataGrowthRates!O122)</f>
        <v/>
      </c>
      <c r="Q122" s="136" t="str">
        <f>IF(DataGrowthRates!P122="","",DataGrowthRates!Q122-DataGrowthRates!P122)</f>
        <v/>
      </c>
      <c r="R122" s="136" t="str">
        <f>IF(DataGrowthRates!Q122="","",DataGrowthRates!R122-DataGrowthRates!Q122)</f>
        <v/>
      </c>
      <c r="S122" s="136" t="str">
        <f>IF(DataGrowthRates!R122="","",DataGrowthRates!S122-DataGrowthRates!R122)</f>
        <v/>
      </c>
      <c r="T122" s="136" t="str">
        <f>IF(DataGrowthRates!S122="","",DataGrowthRates!T122-DataGrowthRates!S122)</f>
        <v/>
      </c>
      <c r="U122" s="136" t="str">
        <f>IF(DataGrowthRates!T122="","",DataGrowthRates!U122-DataGrowthRates!T122)</f>
        <v/>
      </c>
      <c r="V122" s="136" t="str">
        <f>IF(DataGrowthRates!U122="","",DataGrowthRates!V122-DataGrowthRates!U122)</f>
        <v/>
      </c>
      <c r="W122" s="136" t="str">
        <f>IF(DataGrowthRates!V122="","",DataGrowthRates!W122-DataGrowthRates!V122)</f>
        <v/>
      </c>
      <c r="X122" s="136" t="str">
        <f>IF(DataGrowthRates!W122="","",DataGrowthRates!X122-DataGrowthRates!W122)</f>
        <v/>
      </c>
      <c r="Y122" s="136" t="str">
        <f>IF(DataGrowthRates!X122="","",DataGrowthRates!Y122-DataGrowthRates!X122)</f>
        <v/>
      </c>
      <c r="Z122" s="136">
        <f>IF(DataGrowthRates!Y122="","",DataGrowthRates!Z122-DataGrowthRates!Y122)</f>
        <v>-4.1332137864825674E-2</v>
      </c>
      <c r="AA122" s="136">
        <f>IF(DataGrowthRates!Z122="","",DataGrowthRates!AA122-DataGrowthRates!Z122)</f>
        <v>-0.12262707369179338</v>
      </c>
      <c r="AB122" s="136">
        <f>IF(DataGrowthRates!AA122="","",DataGrowthRates!AB122-DataGrowthRates!AA122)</f>
        <v>0.20713937235603183</v>
      </c>
      <c r="AC122" s="136">
        <f>IF(DataGrowthRates!AB122="","",DataGrowthRates!AC122-DataGrowthRates!AB122)</f>
        <v>-0.24971256170987488</v>
      </c>
      <c r="AD122" s="136">
        <f>IF(DataGrowthRates!AC122="","",DataGrowthRates!AD122-DataGrowthRates!AC122)</f>
        <v>0</v>
      </c>
      <c r="AE122" s="136">
        <f>IF(OR(DataGrowthRates!AD122="",DataGrowthRates!AE122=""),"",DataGrowthRates!AE122-DataGrowthRates!AD122)</f>
        <v>-0.39033221704879101</v>
      </c>
      <c r="AF122" s="136">
        <f>IF(OR(DataGrowthRates!AE122="",DataGrowthRates!AF122=""),"",DataGrowthRates!AF122-DataGrowthRates!AE122)</f>
        <v>0</v>
      </c>
      <c r="AG122" s="136">
        <f>IF(OR(DataGrowthRates!AF122="",DataGrowthRates!AG122=""),"",DataGrowthRates!AG122-DataGrowthRates!AF122)</f>
        <v>0</v>
      </c>
      <c r="AH122" s="136">
        <f>IF(OR(DataGrowthRates!AG122="",DataGrowthRates!AH122=""),"",DataGrowthRates!AH122-DataGrowthRates!AG122)</f>
        <v>0</v>
      </c>
      <c r="AI122" s="136">
        <f>IF(OR(DataGrowthRates!AH122="",DataGrowthRates!AI122=""),"",DataGrowthRates!AI122-DataGrowthRates!AH122)</f>
        <v>-0.39872093118995428</v>
      </c>
      <c r="AJ122" s="136">
        <f>IF(OR(DataGrowthRates!AI122="",DataGrowthRates!AJ122=""),"",DataGrowthRates!AJ122-DataGrowthRates!AI122)</f>
        <v>-1.1387465366094363E-2</v>
      </c>
      <c r="AK122" s="136">
        <f>IF(OR(DataGrowthRates!AJ122="",DataGrowthRates!AK122=""),"",DataGrowthRates!AK122-DataGrowthRates!AJ122)</f>
        <v>0</v>
      </c>
      <c r="AL122" s="136">
        <f>IF(OR(DataGrowthRates!AK122="",DataGrowthRates!AL122=""),"",DataGrowthRates!AL122-DataGrowthRates!AK122)</f>
        <v>0</v>
      </c>
      <c r="AM122" s="136">
        <f>IF(OR(DataGrowthRates!AL122="",DataGrowthRates!AM122=""),"",DataGrowthRates!AM122-DataGrowthRates!AL122)</f>
        <v>0.38242820785427778</v>
      </c>
      <c r="AN122" s="136">
        <f>IF(OR(DataGrowthRates!AM122="",DataGrowthRates!AN122=""),"",DataGrowthRates!AN122-DataGrowthRates!AM122)</f>
        <v>-3.7951103683231679E-2</v>
      </c>
      <c r="AO122" s="136">
        <f>IF(OR(DataGrowthRates!AN122="",DataGrowthRates!AO122=""),"",DataGrowthRates!AO122-DataGrowthRates!AN122)</f>
        <v>0</v>
      </c>
      <c r="AP122" s="136">
        <f>IF(OR(DataGrowthRates!AO122="",DataGrowthRates!AP122=""),"",DataGrowthRates!AP122-DataGrowthRates!AO122)</f>
        <v>0</v>
      </c>
      <c r="AQ122" s="136">
        <f>IF(OR(DataGrowthRates!AP122="",DataGrowthRates!AQ122=""),"",DataGrowthRates!AQ122-DataGrowthRates!AP122)</f>
        <v>0.14653420276296497</v>
      </c>
      <c r="AR122" s="136">
        <f>IF(OR(DataGrowthRates!AQ122="",DataGrowthRates!AR122=""),"",DataGrowthRates!AR122-DataGrowthRates!AQ122)</f>
        <v>-3.8490032447506872E-2</v>
      </c>
      <c r="AS122" s="136">
        <f>IF(OR(DataGrowthRates!AR122="",DataGrowthRates!AS122=""),"",DataGrowthRates!AS122-DataGrowthRates!AR122)</f>
        <v>0</v>
      </c>
      <c r="AT122" s="136">
        <f>IF(OR(DataGrowthRates!AS122="",DataGrowthRates!AT122=""),"",DataGrowthRates!AT122-DataGrowthRates!AS122)</f>
        <v>0</v>
      </c>
      <c r="AU122" s="136">
        <f>IF(OR(DataGrowthRates!AT122="",DataGrowthRates!AU122=""),"",DataGrowthRates!AU122-DataGrowthRates!AT122)</f>
        <v>0</v>
      </c>
      <c r="AV122" s="136">
        <f>IF(OR(DataGrowthRates!AU122="",DataGrowthRates!AV122=""),"",DataGrowthRates!AV122-DataGrowthRates!AU122)</f>
        <v>0</v>
      </c>
      <c r="AW122" s="136">
        <f>IF(OR(DataGrowthRates!AV122="",DataGrowthRates!AW122=""),"",DataGrowthRates!AW122-DataGrowthRates!AV122)</f>
        <v>0</v>
      </c>
      <c r="AX122" s="136">
        <f>IF(OR(DataGrowthRates!AW122="",DataGrowthRates!AX122=""),"",DataGrowthRates!AX122-DataGrowthRates!AW122)</f>
        <v>0</v>
      </c>
      <c r="AY122" s="136">
        <f>IF(OR(DataGrowthRates!AX122="",DataGrowthRates!AY122=""),"",DataGrowthRates!AY122-DataGrowthRates!AX122)</f>
        <v>7.8487267913052328E-2</v>
      </c>
      <c r="AZ122" s="136">
        <f>IF(OR(DataGrowthRates!AY122="",DataGrowthRates!AZ122=""),"",DataGrowthRates!AZ122-DataGrowthRates!AY122)</f>
        <v>-3.7723840265480674E-2</v>
      </c>
      <c r="BA122" s="136">
        <f>IF(OR(DataGrowthRates!AZ122="",DataGrowthRates!BA122=""),"",DataGrowthRates!BA122-DataGrowthRates!AZ122)</f>
        <v>0</v>
      </c>
      <c r="BB122" s="136">
        <f>IF(OR(DataGrowthRates!BA122="",DataGrowthRates!BB122=""),"",DataGrowthRates!BB122-DataGrowthRates!BA122)</f>
        <v>0</v>
      </c>
      <c r="BC122" s="136">
        <f>IF(OR(DataGrowthRates!BB122="",DataGrowthRates!BC122=""),"",DataGrowthRates!BC122-DataGrowthRates!BB122)</f>
        <v>0</v>
      </c>
      <c r="BD122" s="136">
        <f>IF(OR(DataGrowthRates!BC122="",DataGrowthRates!BD122=""),"",DataGrowthRates!BD122-DataGrowthRates!BC122)</f>
        <v>0</v>
      </c>
      <c r="BE122" s="136">
        <f>IF(OR(DataGrowthRates!BD122="",DataGrowthRates!BE122=""),"",DataGrowthRates!BE122-DataGrowthRates!BD122)</f>
        <v>0</v>
      </c>
      <c r="BF122" s="136">
        <f>IF(OR(DataGrowthRates!BE122="",DataGrowthRates!BF122=""),"",DataGrowthRates!BF122-DataGrowthRates!BE122)</f>
        <v>0</v>
      </c>
      <c r="BG122" s="136">
        <f>IF(OR(DataGrowthRates!BF122="",DataGrowthRates!BG122=""),"",DataGrowthRates!BG122-DataGrowthRates!BF122)</f>
        <v>0</v>
      </c>
      <c r="BH122" s="136">
        <f>IF(OR(DataGrowthRates!BG122="",DataGrowthRates!BH122=""),"",DataGrowthRates!BH122-DataGrowthRates!BG122)</f>
        <v>0</v>
      </c>
      <c r="BI122" s="136">
        <f>IF(OR(DataGrowthRates!BH122="",DataGrowthRates!BI122=""),"",DataGrowthRates!BI122-DataGrowthRates!BH122)</f>
        <v>0</v>
      </c>
      <c r="BJ122" s="136">
        <f>IF(OR(DataGrowthRates!BI122="",DataGrowthRates!BJ122=""),"",DataGrowthRates!BJ122-DataGrowthRates!BI122)</f>
        <v>0</v>
      </c>
      <c r="BK122" s="136">
        <f>IF(OR(DataGrowthRates!BJ122="",DataGrowthRates!BK122=""),"",DataGrowthRates!BK122-DataGrowthRates!BJ122)</f>
        <v>0</v>
      </c>
      <c r="BL122" s="136">
        <f>IF(OR(DataGrowthRates!BK122="",DataGrowthRates!BL122=""),"",DataGrowthRates!BL122-DataGrowthRates!BK122)</f>
        <v>0</v>
      </c>
      <c r="BM122" s="136">
        <f>IF(OR(DataGrowthRates!BL122="",DataGrowthRates!BM122=""),"",DataGrowthRates!BM122-DataGrowthRates!BL122)</f>
        <v>0</v>
      </c>
      <c r="BN122" s="136">
        <f>IF(OR(DataGrowthRates!BM122="",DataGrowthRates!BN122=""),"",DataGrowthRates!BN122-DataGrowthRates!BM122)</f>
        <v>-7.0323268966054897E-5</v>
      </c>
      <c r="BO122" s="136">
        <f>IF(OR(DataGrowthRates!BN122="",DataGrowthRates!BO122=""),"",DataGrowthRates!BO122-DataGrowthRates!BN122)</f>
        <v>-4.5631754728984425E-2</v>
      </c>
      <c r="BP122" s="136">
        <f>IF(OR(DataGrowthRates!BO122="",DataGrowthRates!BP122=""),"",DataGrowthRates!BP122-DataGrowthRates!BO122)</f>
        <v>-6.5287431327445411E-3</v>
      </c>
      <c r="BQ122" s="136">
        <f>IF(OR(DataGrowthRates!BP122="",DataGrowthRates!BQ122=""),"",DataGrowthRates!BQ122-DataGrowthRates!BP122)</f>
        <v>0</v>
      </c>
      <c r="BR122" s="136">
        <f>IF(OR(DataGrowthRates!BQ122="",DataGrowthRates!BR122=""),"",DataGrowthRates!BR122-DataGrowthRates!BQ122)</f>
        <v>0</v>
      </c>
      <c r="BS122" s="136">
        <f>IF(OR(DataGrowthRates!BR122="",DataGrowthRates!BS122=""),"",DataGrowthRates!BS122-DataGrowthRates!BR122)</f>
        <v>0</v>
      </c>
      <c r="BT122" s="136">
        <f>IF(OR(DataGrowthRates!BS122="",DataGrowthRates!BT122=""),"",DataGrowthRates!BT122-DataGrowthRates!BS122)</f>
        <v>0</v>
      </c>
      <c r="BU122" s="136">
        <f>IF(OR(DataGrowthRates!BT122="",DataGrowthRates!BU122=""),"",DataGrowthRates!BU122-DataGrowthRates!BT122)</f>
        <v>0</v>
      </c>
      <c r="BV122" s="136">
        <f>IF(OR(DataGrowthRates!BU122="",DataGrowthRates!BV122=""),"",DataGrowthRates!BV122-DataGrowthRates!BU122)</f>
        <v>0</v>
      </c>
      <c r="BW122" s="136">
        <f>IF(OR(DataGrowthRates!BV122="",DataGrowthRates!BW122=""),"",DataGrowthRates!BW122-DataGrowthRates!BV122)</f>
        <v>2.5765735119026578E-4</v>
      </c>
      <c r="BX122" s="136">
        <f>IF(OR(DataGrowthRates!BW122="",DataGrowthRates!BX122=""),"",DataGrowthRates!BX122-DataGrowthRates!BW122)</f>
        <v>0</v>
      </c>
      <c r="BY122" s="136">
        <f>IF(OR(DataGrowthRates!BX122="",DataGrowthRates!BY122=""),"",DataGrowthRates!BY122-DataGrowthRates!BX122)</f>
        <v>0</v>
      </c>
      <c r="BZ122" s="136">
        <f>IF(OR(DataGrowthRates!BY122="",DataGrowthRates!BZ122=""),"",DataGrowthRates!BZ122-DataGrowthRates!BY122)</f>
        <v>0</v>
      </c>
      <c r="CA122" s="136">
        <f>IF(OR(DataGrowthRates!BZ122="",DataGrowthRates!CA122=""),"",DataGrowthRates!CA122-DataGrowthRates!BZ122)</f>
        <v>0</v>
      </c>
      <c r="CB122" s="136">
        <f>IF(OR(DataGrowthRates!CA122="",DataGrowthRates!CB122=""),"",DataGrowthRates!CB122-DataGrowthRates!CA122)</f>
        <v>1.0945800025274082</v>
      </c>
      <c r="CC122" s="136">
        <f>IF(OR(DataGrowthRates!CB122="",DataGrowthRates!CC122=""),"",DataGrowthRates!CC122-DataGrowthRates!CB122)</f>
        <v>0</v>
      </c>
      <c r="CD122" s="136">
        <f>IF(OR(DataGrowthRates!CC122="",DataGrowthRates!CD122=""),"",DataGrowthRates!CD122-DataGrowthRates!CC122)</f>
        <v>0</v>
      </c>
      <c r="CE122" s="136">
        <f>IF(OR(DataGrowthRates!CD122="",DataGrowthRates!CE122=""),"",DataGrowthRates!CE122-DataGrowthRates!CD122)</f>
        <v>0</v>
      </c>
      <c r="CF122" s="136">
        <f>IF(OR(DataGrowthRates!CE122="",DataGrowthRates!CF122=""),"",DataGrowthRates!CF122-DataGrowthRates!CE122)</f>
        <v>0</v>
      </c>
      <c r="CG122" s="136">
        <f>IF(OR(DataGrowthRates!CF122="",DataGrowthRates!CG122=""),"",DataGrowthRates!CG122-DataGrowthRates!CF122)</f>
        <v>0</v>
      </c>
      <c r="CH122" s="136" t="str">
        <f>IF(OR(DataGrowthRates!CG122="",DataGrowthRates!CH122=""),"",DataGrowthRates!CH122-DataGrowthRates!CG122)</f>
        <v/>
      </c>
    </row>
    <row r="123" spans="1:86" x14ac:dyDescent="0.3">
      <c r="A123" s="64" t="s">
        <v>26</v>
      </c>
      <c r="B123" s="71"/>
      <c r="C123" s="87"/>
      <c r="D123" s="137" t="str">
        <f>IF(DataGrowthRates!C123="","",DataGrowthRates!D123-DataGrowthRates!C123)</f>
        <v/>
      </c>
      <c r="E123" s="137" t="str">
        <f>IF(DataGrowthRates!D123="","",DataGrowthRates!E123-DataGrowthRates!D123)</f>
        <v/>
      </c>
      <c r="F123" s="137" t="str">
        <f>IF(DataGrowthRates!E123="","",DataGrowthRates!F123-DataGrowthRates!E123)</f>
        <v/>
      </c>
      <c r="G123" s="137" t="str">
        <f>IF(DataGrowthRates!F123="","",DataGrowthRates!G123-DataGrowthRates!F123)</f>
        <v/>
      </c>
      <c r="H123" s="137" t="str">
        <f>IF(DataGrowthRates!G123="","",DataGrowthRates!H123-DataGrowthRates!G123)</f>
        <v/>
      </c>
      <c r="I123" s="137" t="str">
        <f>IF(DataGrowthRates!H123="","",DataGrowthRates!I123-DataGrowthRates!H123)</f>
        <v/>
      </c>
      <c r="J123" s="137" t="str">
        <f>IF(DataGrowthRates!I123="","",DataGrowthRates!J123-DataGrowthRates!I123)</f>
        <v/>
      </c>
      <c r="K123" s="137" t="str">
        <f>IF(DataGrowthRates!J123="","",DataGrowthRates!K123-DataGrowthRates!J123)</f>
        <v/>
      </c>
      <c r="L123" s="137" t="str">
        <f>IF(DataGrowthRates!K123="","",DataGrowthRates!L123-DataGrowthRates!K123)</f>
        <v/>
      </c>
      <c r="M123" s="137" t="str">
        <f>IF(DataGrowthRates!L123="","",DataGrowthRates!M123-DataGrowthRates!L123)</f>
        <v/>
      </c>
      <c r="N123" s="137" t="str">
        <f>IF(DataGrowthRates!M123="","",DataGrowthRates!N123-DataGrowthRates!M123)</f>
        <v/>
      </c>
      <c r="O123" s="137" t="str">
        <f>IF(DataGrowthRates!N123="","",DataGrowthRates!O123-DataGrowthRates!N123)</f>
        <v/>
      </c>
      <c r="P123" s="137" t="str">
        <f>IF(DataGrowthRates!O123="","",DataGrowthRates!P123-DataGrowthRates!O123)</f>
        <v/>
      </c>
      <c r="Q123" s="137" t="str">
        <f>IF(DataGrowthRates!P123="","",DataGrowthRates!Q123-DataGrowthRates!P123)</f>
        <v/>
      </c>
      <c r="R123" s="137" t="str">
        <f>IF(DataGrowthRates!Q123="","",DataGrowthRates!R123-DataGrowthRates!Q123)</f>
        <v/>
      </c>
      <c r="S123" s="137" t="str">
        <f>IF(DataGrowthRates!R123="","",DataGrowthRates!S123-DataGrowthRates!R123)</f>
        <v/>
      </c>
      <c r="T123" s="137" t="str">
        <f>IF(DataGrowthRates!S123="","",DataGrowthRates!T123-DataGrowthRates!S123)</f>
        <v/>
      </c>
      <c r="U123" s="137" t="str">
        <f>IF(DataGrowthRates!T123="","",DataGrowthRates!U123-DataGrowthRates!T123)</f>
        <v/>
      </c>
      <c r="V123" s="137" t="str">
        <f>IF(DataGrowthRates!U123="","",DataGrowthRates!V123-DataGrowthRates!U123)</f>
        <v/>
      </c>
      <c r="W123" s="137" t="str">
        <f>IF(DataGrowthRates!V123="","",DataGrowthRates!W123-DataGrowthRates!V123)</f>
        <v/>
      </c>
      <c r="X123" s="137" t="str">
        <f>IF(DataGrowthRates!W123="","",DataGrowthRates!X123-DataGrowthRates!W123)</f>
        <v/>
      </c>
      <c r="Y123" s="137" t="str">
        <f>IF(DataGrowthRates!X123="","",DataGrowthRates!Y123-DataGrowthRates!X123)</f>
        <v/>
      </c>
      <c r="Z123" s="137" t="str">
        <f>IF(DataGrowthRates!Y123="","",DataGrowthRates!Z123-DataGrowthRates!Y123)</f>
        <v/>
      </c>
      <c r="AA123" s="137">
        <f>IF(DataGrowthRates!Z123="","",DataGrowthRates!AA123-DataGrowthRates!Z123)</f>
        <v>0.78468064296957696</v>
      </c>
      <c r="AB123" s="137">
        <f>IF(DataGrowthRates!AA123="","",DataGrowthRates!AB123-DataGrowthRates!AA123)</f>
        <v>0.10650462710631725</v>
      </c>
      <c r="AC123" s="137">
        <f>IF(DataGrowthRates!AB123="","",DataGrowthRates!AC123-DataGrowthRates!AB123)</f>
        <v>0.33613515851471742</v>
      </c>
      <c r="AD123" s="137">
        <f>IF(DataGrowthRates!AC123="","",DataGrowthRates!AD123-DataGrowthRates!AC123)</f>
        <v>0</v>
      </c>
      <c r="AE123" s="137">
        <f>IF(OR(DataGrowthRates!AD123="",DataGrowthRates!AE123=""),"",DataGrowthRates!AE123-DataGrowthRates!AD123)</f>
        <v>-5.2855773778723858E-2</v>
      </c>
      <c r="AF123" s="137">
        <f>IF(OR(DataGrowthRates!AE123="",DataGrowthRates!AF123=""),"",DataGrowthRates!AF123-DataGrowthRates!AE123)</f>
        <v>0</v>
      </c>
      <c r="AG123" s="137">
        <f>IF(OR(DataGrowthRates!AF123="",DataGrowthRates!AG123=""),"",DataGrowthRates!AG123-DataGrowthRates!AF123)</f>
        <v>0</v>
      </c>
      <c r="AH123" s="137">
        <f>IF(OR(DataGrowthRates!AG123="",DataGrowthRates!AH123=""),"",DataGrowthRates!AH123-DataGrowthRates!AG123)</f>
        <v>0</v>
      </c>
      <c r="AI123" s="137">
        <f>IF(OR(DataGrowthRates!AH123="",DataGrowthRates!AI123=""),"",DataGrowthRates!AI123-DataGrowthRates!AH123)</f>
        <v>-4.7132865895342491E-2</v>
      </c>
      <c r="AJ123" s="137">
        <f>IF(OR(DataGrowthRates!AI123="",DataGrowthRates!AJ123=""),"",DataGrowthRates!AJ123-DataGrowthRates!AI123)</f>
        <v>3.2864177747891965E-2</v>
      </c>
      <c r="AK123" s="137">
        <f>IF(OR(DataGrowthRates!AJ123="",DataGrowthRates!AK123=""),"",DataGrowthRates!AK123-DataGrowthRates!AJ123)</f>
        <v>0</v>
      </c>
      <c r="AL123" s="137">
        <f>IF(OR(DataGrowthRates!AK123="",DataGrowthRates!AL123=""),"",DataGrowthRates!AL123-DataGrowthRates!AK123)</f>
        <v>0</v>
      </c>
      <c r="AM123" s="137">
        <f>IF(OR(DataGrowthRates!AL123="",DataGrowthRates!AM123=""),"",DataGrowthRates!AM123-DataGrowthRates!AL123)</f>
        <v>0.32595992333422696</v>
      </c>
      <c r="AN123" s="137">
        <f>IF(OR(DataGrowthRates!AM123="",DataGrowthRates!AN123=""),"",DataGrowthRates!AN123-DataGrowthRates!AM123)</f>
        <v>2.3538826882742114E-2</v>
      </c>
      <c r="AO123" s="137">
        <f>IF(OR(DataGrowthRates!AN123="",DataGrowthRates!AO123=""),"",DataGrowthRates!AO123-DataGrowthRates!AN123)</f>
        <v>0</v>
      </c>
      <c r="AP123" s="137">
        <f>IF(OR(DataGrowthRates!AO123="",DataGrowthRates!AP123=""),"",DataGrowthRates!AP123-DataGrowthRates!AO123)</f>
        <v>0</v>
      </c>
      <c r="AQ123" s="137">
        <f>IF(OR(DataGrowthRates!AP123="",DataGrowthRates!AQ123=""),"",DataGrowthRates!AQ123-DataGrowthRates!AP123)</f>
        <v>0.1146746148872726</v>
      </c>
      <c r="AR123" s="137">
        <f>IF(OR(DataGrowthRates!AQ123="",DataGrowthRates!AR123=""),"",DataGrowthRates!AR123-DataGrowthRates!AQ123)</f>
        <v>1.0337987241619828E-2</v>
      </c>
      <c r="AS123" s="137">
        <f>IF(OR(DataGrowthRates!AR123="",DataGrowthRates!AS123=""),"",DataGrowthRates!AS123-DataGrowthRates!AR123)</f>
        <v>0</v>
      </c>
      <c r="AT123" s="137">
        <f>IF(OR(DataGrowthRates!AS123="",DataGrowthRates!AT123=""),"",DataGrowthRates!AT123-DataGrowthRates!AS123)</f>
        <v>0</v>
      </c>
      <c r="AU123" s="137">
        <f>IF(OR(DataGrowthRates!AT123="",DataGrowthRates!AU123=""),"",DataGrowthRates!AU123-DataGrowthRates!AT123)</f>
        <v>0</v>
      </c>
      <c r="AV123" s="137">
        <f>IF(OR(DataGrowthRates!AU123="",DataGrowthRates!AV123=""),"",DataGrowthRates!AV123-DataGrowthRates!AU123)</f>
        <v>0</v>
      </c>
      <c r="AW123" s="137">
        <f>IF(OR(DataGrowthRates!AV123="",DataGrowthRates!AW123=""),"",DataGrowthRates!AW123-DataGrowthRates!AV123)</f>
        <v>0</v>
      </c>
      <c r="AX123" s="137">
        <f>IF(OR(DataGrowthRates!AW123="",DataGrowthRates!AX123=""),"",DataGrowthRates!AX123-DataGrowthRates!AW123)</f>
        <v>0</v>
      </c>
      <c r="AY123" s="137">
        <f>IF(OR(DataGrowthRates!AX123="",DataGrowthRates!AY123=""),"",DataGrowthRates!AY123-DataGrowthRates!AX123)</f>
        <v>0.10893880580433191</v>
      </c>
      <c r="AZ123" s="137">
        <f>IF(OR(DataGrowthRates!AY123="",DataGrowthRates!AZ123=""),"",DataGrowthRates!AZ123-DataGrowthRates!AY123)</f>
        <v>0.13499258569989792</v>
      </c>
      <c r="BA123" s="137">
        <f>IF(OR(DataGrowthRates!AZ123="",DataGrowthRates!BA123=""),"",DataGrowthRates!BA123-DataGrowthRates!AZ123)</f>
        <v>0</v>
      </c>
      <c r="BB123" s="137">
        <f>IF(OR(DataGrowthRates!BA123="",DataGrowthRates!BB123=""),"",DataGrowthRates!BB123-DataGrowthRates!BA123)</f>
        <v>0</v>
      </c>
      <c r="BC123" s="137">
        <f>IF(OR(DataGrowthRates!BB123="",DataGrowthRates!BC123=""),"",DataGrowthRates!BC123-DataGrowthRates!BB123)</f>
        <v>0</v>
      </c>
      <c r="BD123" s="137">
        <f>IF(OR(DataGrowthRates!BC123="",DataGrowthRates!BD123=""),"",DataGrowthRates!BD123-DataGrowthRates!BC123)</f>
        <v>0</v>
      </c>
      <c r="BE123" s="137">
        <f>IF(OR(DataGrowthRates!BD123="",DataGrowthRates!BE123=""),"",DataGrowthRates!BE123-DataGrowthRates!BD123)</f>
        <v>0</v>
      </c>
      <c r="BF123" s="137">
        <f>IF(OR(DataGrowthRates!BE123="",DataGrowthRates!BF123=""),"",DataGrowthRates!BF123-DataGrowthRates!BE123)</f>
        <v>0</v>
      </c>
      <c r="BG123" s="137">
        <f>IF(OR(DataGrowthRates!BF123="",DataGrowthRates!BG123=""),"",DataGrowthRates!BG123-DataGrowthRates!BF123)</f>
        <v>0</v>
      </c>
      <c r="BH123" s="137">
        <f>IF(OR(DataGrowthRates!BG123="",DataGrowthRates!BH123=""),"",DataGrowthRates!BH123-DataGrowthRates!BG123)</f>
        <v>0</v>
      </c>
      <c r="BI123" s="137">
        <f>IF(OR(DataGrowthRates!BH123="",DataGrowthRates!BI123=""),"",DataGrowthRates!BI123-DataGrowthRates!BH123)</f>
        <v>0</v>
      </c>
      <c r="BJ123" s="137">
        <f>IF(OR(DataGrowthRates!BI123="",DataGrowthRates!BJ123=""),"",DataGrowthRates!BJ123-DataGrowthRates!BI123)</f>
        <v>0</v>
      </c>
      <c r="BK123" s="137">
        <f>IF(OR(DataGrowthRates!BJ123="",DataGrowthRates!BK123=""),"",DataGrowthRates!BK123-DataGrowthRates!BJ123)</f>
        <v>0</v>
      </c>
      <c r="BL123" s="137">
        <f>IF(OR(DataGrowthRates!BK123="",DataGrowthRates!BL123=""),"",DataGrowthRates!BL123-DataGrowthRates!BK123)</f>
        <v>0</v>
      </c>
      <c r="BM123" s="137">
        <f>IF(OR(DataGrowthRates!BL123="",DataGrowthRates!BM123=""),"",DataGrowthRates!BM123-DataGrowthRates!BL123)</f>
        <v>0</v>
      </c>
      <c r="BN123" s="137">
        <f>IF(OR(DataGrowthRates!BM123="",DataGrowthRates!BN123=""),"",DataGrowthRates!BN123-DataGrowthRates!BM123)</f>
        <v>1.8620160261662022E-5</v>
      </c>
      <c r="BO123" s="137">
        <f>IF(OR(DataGrowthRates!BN123="",DataGrowthRates!BO123=""),"",DataGrowthRates!BO123-DataGrowthRates!BN123)</f>
        <v>-0.11279549764803676</v>
      </c>
      <c r="BP123" s="137">
        <f>IF(OR(DataGrowthRates!BO123="",DataGrowthRates!BP123=""),"",DataGrowthRates!BP123-DataGrowthRates!BO123)</f>
        <v>-3.3371154977569262E-2</v>
      </c>
      <c r="BQ123" s="137">
        <f>IF(OR(DataGrowthRates!BP123="",DataGrowthRates!BQ123=""),"",DataGrowthRates!BQ123-DataGrowthRates!BP123)</f>
        <v>0</v>
      </c>
      <c r="BR123" s="137">
        <f>IF(OR(DataGrowthRates!BQ123="",DataGrowthRates!BR123=""),"",DataGrowthRates!BR123-DataGrowthRates!BQ123)</f>
        <v>0</v>
      </c>
      <c r="BS123" s="137">
        <f>IF(OR(DataGrowthRates!BR123="",DataGrowthRates!BS123=""),"",DataGrowthRates!BS123-DataGrowthRates!BR123)</f>
        <v>0</v>
      </c>
      <c r="BT123" s="137">
        <f>IF(OR(DataGrowthRates!BS123="",DataGrowthRates!BT123=""),"",DataGrowthRates!BT123-DataGrowthRates!BS123)</f>
        <v>0</v>
      </c>
      <c r="BU123" s="137">
        <f>IF(OR(DataGrowthRates!BT123="",DataGrowthRates!BU123=""),"",DataGrowthRates!BU123-DataGrowthRates!BT123)</f>
        <v>0</v>
      </c>
      <c r="BV123" s="137">
        <f>IF(OR(DataGrowthRates!BU123="",DataGrowthRates!BV123=""),"",DataGrowthRates!BV123-DataGrowthRates!BU123)</f>
        <v>0</v>
      </c>
      <c r="BW123" s="137">
        <f>IF(OR(DataGrowthRates!BV123="",DataGrowthRates!BW123=""),"",DataGrowthRates!BW123-DataGrowthRates!BV123)</f>
        <v>-5.3098177723676088E-4</v>
      </c>
      <c r="BX123" s="137">
        <f>IF(OR(DataGrowthRates!BW123="",DataGrowthRates!BX123=""),"",DataGrowthRates!BX123-DataGrowthRates!BW123)</f>
        <v>0</v>
      </c>
      <c r="BY123" s="137">
        <f>IF(OR(DataGrowthRates!BX123="",DataGrowthRates!BY123=""),"",DataGrowthRates!BY123-DataGrowthRates!BX123)</f>
        <v>0</v>
      </c>
      <c r="BZ123" s="137">
        <f>IF(OR(DataGrowthRates!BY123="",DataGrowthRates!BZ123=""),"",DataGrowthRates!BZ123-DataGrowthRates!BY123)</f>
        <v>0</v>
      </c>
      <c r="CA123" s="137">
        <f>IF(OR(DataGrowthRates!BZ123="",DataGrowthRates!CA123=""),"",DataGrowthRates!CA123-DataGrowthRates!BZ123)</f>
        <v>0</v>
      </c>
      <c r="CB123" s="137">
        <f>IF(OR(DataGrowthRates!CA123="",DataGrowthRates!CB123=""),"",DataGrowthRates!CB123-DataGrowthRates!CA123)</f>
        <v>-2.6323102539924648E-2</v>
      </c>
      <c r="CC123" s="137">
        <f>IF(OR(DataGrowthRates!CB123="",DataGrowthRates!CC123=""),"",DataGrowthRates!CC123-DataGrowthRates!CB123)</f>
        <v>0</v>
      </c>
      <c r="CD123" s="137">
        <f>IF(OR(DataGrowthRates!CC123="",DataGrowthRates!CD123=""),"",DataGrowthRates!CD123-DataGrowthRates!CC123)</f>
        <v>0</v>
      </c>
      <c r="CE123" s="137">
        <f>IF(OR(DataGrowthRates!CD123="",DataGrowthRates!CE123=""),"",DataGrowthRates!CE123-DataGrowthRates!CD123)</f>
        <v>0</v>
      </c>
      <c r="CF123" s="137">
        <f>IF(OR(DataGrowthRates!CE123="",DataGrowthRates!CF123=""),"",DataGrowthRates!CF123-DataGrowthRates!CE123)</f>
        <v>0</v>
      </c>
      <c r="CG123" s="137">
        <f>IF(OR(DataGrowthRates!CF123="",DataGrowthRates!CG123=""),"",DataGrowthRates!CG123-DataGrowthRates!CF123)</f>
        <v>0</v>
      </c>
      <c r="CH123" s="137" t="str">
        <f>IF(OR(DataGrowthRates!CG123="",DataGrowthRates!CH123=""),"",DataGrowthRates!CH123-DataGrowthRates!CG123)</f>
        <v/>
      </c>
    </row>
    <row r="124" spans="1:86" x14ac:dyDescent="0.3">
      <c r="A124" s="65" t="s">
        <v>101</v>
      </c>
      <c r="D124" s="135" t="str">
        <f>IF(DataGrowthRates!C124="","",DataGrowthRates!D124-DataGrowthRates!C124)</f>
        <v/>
      </c>
      <c r="E124" s="135" t="str">
        <f>IF(DataGrowthRates!D124="","",DataGrowthRates!E124-DataGrowthRates!D124)</f>
        <v/>
      </c>
      <c r="F124" s="135" t="str">
        <f>IF(DataGrowthRates!E124="","",DataGrowthRates!F124-DataGrowthRates!E124)</f>
        <v/>
      </c>
      <c r="G124" s="135" t="str">
        <f>IF(DataGrowthRates!F124="","",DataGrowthRates!G124-DataGrowthRates!F124)</f>
        <v/>
      </c>
      <c r="H124" s="135" t="str">
        <f>IF(DataGrowthRates!G124="","",DataGrowthRates!H124-DataGrowthRates!G124)</f>
        <v/>
      </c>
      <c r="I124" s="135" t="str">
        <f>IF(DataGrowthRates!H124="","",DataGrowthRates!I124-DataGrowthRates!H124)</f>
        <v/>
      </c>
      <c r="J124" s="135" t="str">
        <f>IF(DataGrowthRates!I124="","",DataGrowthRates!J124-DataGrowthRates!I124)</f>
        <v/>
      </c>
      <c r="K124" s="135" t="str">
        <f>IF(DataGrowthRates!J124="","",DataGrowthRates!K124-DataGrowthRates!J124)</f>
        <v/>
      </c>
      <c r="L124" s="135" t="str">
        <f>IF(DataGrowthRates!K124="","",DataGrowthRates!L124-DataGrowthRates!K124)</f>
        <v/>
      </c>
      <c r="M124" s="135" t="str">
        <f>IF(DataGrowthRates!L124="","",DataGrowthRates!M124-DataGrowthRates!L124)</f>
        <v/>
      </c>
      <c r="N124" s="135" t="str">
        <f>IF(DataGrowthRates!M124="","",DataGrowthRates!N124-DataGrowthRates!M124)</f>
        <v/>
      </c>
      <c r="O124" s="135" t="str">
        <f>IF(DataGrowthRates!N124="","",DataGrowthRates!O124-DataGrowthRates!N124)</f>
        <v/>
      </c>
      <c r="P124" s="135" t="str">
        <f>IF(DataGrowthRates!O124="","",DataGrowthRates!P124-DataGrowthRates!O124)</f>
        <v/>
      </c>
      <c r="Q124" s="135" t="str">
        <f>IF(DataGrowthRates!P124="","",DataGrowthRates!Q124-DataGrowthRates!P124)</f>
        <v/>
      </c>
      <c r="R124" s="135" t="str">
        <f>IF(DataGrowthRates!Q124="","",DataGrowthRates!R124-DataGrowthRates!Q124)</f>
        <v/>
      </c>
      <c r="S124" s="135" t="str">
        <f>IF(DataGrowthRates!R124="","",DataGrowthRates!S124-DataGrowthRates!R124)</f>
        <v/>
      </c>
      <c r="T124" s="135" t="str">
        <f>IF(DataGrowthRates!S124="","",DataGrowthRates!T124-DataGrowthRates!S124)</f>
        <v/>
      </c>
      <c r="U124" s="135" t="str">
        <f>IF(DataGrowthRates!T124="","",DataGrowthRates!U124-DataGrowthRates!T124)</f>
        <v/>
      </c>
      <c r="V124" s="135" t="str">
        <f>IF(DataGrowthRates!U124="","",DataGrowthRates!V124-DataGrowthRates!U124)</f>
        <v/>
      </c>
      <c r="W124" s="135" t="str">
        <f>IF(DataGrowthRates!V124="","",DataGrowthRates!W124-DataGrowthRates!V124)</f>
        <v/>
      </c>
      <c r="X124" s="135" t="str">
        <f>IF(DataGrowthRates!W124="","",DataGrowthRates!X124-DataGrowthRates!W124)</f>
        <v/>
      </c>
      <c r="Y124" s="135" t="str">
        <f>IF(DataGrowthRates!X124="","",DataGrowthRates!Y124-DataGrowthRates!X124)</f>
        <v/>
      </c>
      <c r="Z124" s="135" t="str">
        <f>IF(DataGrowthRates!Y124="","",DataGrowthRates!Z124-DataGrowthRates!Y124)</f>
        <v/>
      </c>
      <c r="AA124" s="135" t="str">
        <f>IF(DataGrowthRates!Z124="","",DataGrowthRates!AA124-DataGrowthRates!Z124)</f>
        <v/>
      </c>
      <c r="AB124" s="135">
        <f>IF(DataGrowthRates!AA124="","",DataGrowthRates!AB124-DataGrowthRates!AA124)</f>
        <v>-0.28466390405629038</v>
      </c>
      <c r="AC124" s="135">
        <f>IF(DataGrowthRates!AB124="","",DataGrowthRates!AC124-DataGrowthRates!AB124)</f>
        <v>5.4995841409718693E-2</v>
      </c>
      <c r="AD124" s="135">
        <f>IF(DataGrowthRates!AC124="","",DataGrowthRates!AD124-DataGrowthRates!AC124)</f>
        <v>0.10888940409922743</v>
      </c>
      <c r="AE124" s="135">
        <f>IF(OR(DataGrowthRates!AD124="",DataGrowthRates!AE124=""),"",DataGrowthRates!AE124-DataGrowthRates!AD124)</f>
        <v>0.45943074394179551</v>
      </c>
      <c r="AF124" s="135">
        <f>IF(OR(DataGrowthRates!AE124="",DataGrowthRates!AF124=""),"",DataGrowthRates!AF124-DataGrowthRates!AE124)</f>
        <v>0</v>
      </c>
      <c r="AG124" s="135">
        <f>IF(OR(DataGrowthRates!AF124="",DataGrowthRates!AG124=""),"",DataGrowthRates!AG124-DataGrowthRates!AF124)</f>
        <v>0</v>
      </c>
      <c r="AH124" s="135">
        <f>IF(OR(DataGrowthRates!AG124="",DataGrowthRates!AH124=""),"",DataGrowthRates!AH124-DataGrowthRates!AG124)</f>
        <v>0</v>
      </c>
      <c r="AI124" s="135">
        <f>IF(OR(DataGrowthRates!AH124="",DataGrowthRates!AI124=""),"",DataGrowthRates!AI124-DataGrowthRates!AH124)</f>
        <v>-1.2925199119612429E-2</v>
      </c>
      <c r="AJ124" s="135">
        <f>IF(OR(DataGrowthRates!AI124="",DataGrowthRates!AJ124=""),"",DataGrowthRates!AJ124-DataGrowthRates!AI124)</f>
        <v>6.9804726137681072E-3</v>
      </c>
      <c r="AK124" s="135">
        <f>IF(OR(DataGrowthRates!AJ124="",DataGrowthRates!AK124=""),"",DataGrowthRates!AK124-DataGrowthRates!AJ124)</f>
        <v>0</v>
      </c>
      <c r="AL124" s="135">
        <f>IF(OR(DataGrowthRates!AK124="",DataGrowthRates!AL124=""),"",DataGrowthRates!AL124-DataGrowthRates!AK124)</f>
        <v>0</v>
      </c>
      <c r="AM124" s="135">
        <f>IF(OR(DataGrowthRates!AL124="",DataGrowthRates!AM124=""),"",DataGrowthRates!AM124-DataGrowthRates!AL124)</f>
        <v>-0.20594161663390409</v>
      </c>
      <c r="AN124" s="135">
        <f>IF(OR(DataGrowthRates!AM124="",DataGrowthRates!AN124=""),"",DataGrowthRates!AN124-DataGrowthRates!AM124)</f>
        <v>-4.4868726334046372E-3</v>
      </c>
      <c r="AO124" s="135">
        <f>IF(OR(DataGrowthRates!AN124="",DataGrowthRates!AO124=""),"",DataGrowthRates!AO124-DataGrowthRates!AN124)</f>
        <v>0</v>
      </c>
      <c r="AP124" s="135">
        <f>IF(OR(DataGrowthRates!AO124="",DataGrowthRates!AP124=""),"",DataGrowthRates!AP124-DataGrowthRates!AO124)</f>
        <v>0</v>
      </c>
      <c r="AQ124" s="135">
        <f>IF(OR(DataGrowthRates!AP124="",DataGrowthRates!AQ124=""),"",DataGrowthRates!AQ124-DataGrowthRates!AP124)</f>
        <v>-3.8083614901811558E-2</v>
      </c>
      <c r="AR124" s="135">
        <f>IF(OR(DataGrowthRates!AQ124="",DataGrowthRates!AR124=""),"",DataGrowthRates!AR124-DataGrowthRates!AQ124)</f>
        <v>2.6218577791299325E-3</v>
      </c>
      <c r="AS124" s="135">
        <f>IF(OR(DataGrowthRates!AR124="",DataGrowthRates!AS124=""),"",DataGrowthRates!AS124-DataGrowthRates!AR124)</f>
        <v>0</v>
      </c>
      <c r="AT124" s="135">
        <f>IF(OR(DataGrowthRates!AS124="",DataGrowthRates!AT124=""),"",DataGrowthRates!AT124-DataGrowthRates!AS124)</f>
        <v>0</v>
      </c>
      <c r="AU124" s="135">
        <f>IF(OR(DataGrowthRates!AT124="",DataGrowthRates!AU124=""),"",DataGrowthRates!AU124-DataGrowthRates!AT124)</f>
        <v>0</v>
      </c>
      <c r="AV124" s="135">
        <f>IF(OR(DataGrowthRates!AU124="",DataGrowthRates!AV124=""),"",DataGrowthRates!AV124-DataGrowthRates!AU124)</f>
        <v>0</v>
      </c>
      <c r="AW124" s="135">
        <f>IF(OR(DataGrowthRates!AV124="",DataGrowthRates!AW124=""),"",DataGrowthRates!AW124-DataGrowthRates!AV124)</f>
        <v>0</v>
      </c>
      <c r="AX124" s="135">
        <f>IF(OR(DataGrowthRates!AW124="",DataGrowthRates!AX124=""),"",DataGrowthRates!AX124-DataGrowthRates!AW124)</f>
        <v>0</v>
      </c>
      <c r="AY124" s="135">
        <f>IF(OR(DataGrowthRates!AX124="",DataGrowthRates!AY124=""),"",DataGrowthRates!AY124-DataGrowthRates!AX124)</f>
        <v>-1.4291898814517978E-3</v>
      </c>
      <c r="AZ124" s="135">
        <f>IF(OR(DataGrowthRates!AY124="",DataGrowthRates!AZ124=""),"",DataGrowthRates!AZ124-DataGrowthRates!AY124)</f>
        <v>5.9519463766637415E-2</v>
      </c>
      <c r="BA124" s="135">
        <f>IF(OR(DataGrowthRates!AZ124="",DataGrowthRates!BA124=""),"",DataGrowthRates!BA124-DataGrowthRates!AZ124)</f>
        <v>0</v>
      </c>
      <c r="BB124" s="135">
        <f>IF(OR(DataGrowthRates!BA124="",DataGrowthRates!BB124=""),"",DataGrowthRates!BB124-DataGrowthRates!BA124)</f>
        <v>0</v>
      </c>
      <c r="BC124" s="135">
        <f>IF(OR(DataGrowthRates!BB124="",DataGrowthRates!BC124=""),"",DataGrowthRates!BC124-DataGrowthRates!BB124)</f>
        <v>0</v>
      </c>
      <c r="BD124" s="135">
        <f>IF(OR(DataGrowthRates!BC124="",DataGrowthRates!BD124=""),"",DataGrowthRates!BD124-DataGrowthRates!BC124)</f>
        <v>0</v>
      </c>
      <c r="BE124" s="135">
        <f>IF(OR(DataGrowthRates!BD124="",DataGrowthRates!BE124=""),"",DataGrowthRates!BE124-DataGrowthRates!BD124)</f>
        <v>0</v>
      </c>
      <c r="BF124" s="135">
        <f>IF(OR(DataGrowthRates!BE124="",DataGrowthRates!BF124=""),"",DataGrowthRates!BF124-DataGrowthRates!BE124)</f>
        <v>0</v>
      </c>
      <c r="BG124" s="135">
        <f>IF(OR(DataGrowthRates!BF124="",DataGrowthRates!BG124=""),"",DataGrowthRates!BG124-DataGrowthRates!BF124)</f>
        <v>0</v>
      </c>
      <c r="BH124" s="135">
        <f>IF(OR(DataGrowthRates!BG124="",DataGrowthRates!BH124=""),"",DataGrowthRates!BH124-DataGrowthRates!BG124)</f>
        <v>0</v>
      </c>
      <c r="BI124" s="135">
        <f>IF(OR(DataGrowthRates!BH124="",DataGrowthRates!BI124=""),"",DataGrowthRates!BI124-DataGrowthRates!BH124)</f>
        <v>0</v>
      </c>
      <c r="BJ124" s="135">
        <f>IF(OR(DataGrowthRates!BI124="",DataGrowthRates!BJ124=""),"",DataGrowthRates!BJ124-DataGrowthRates!BI124)</f>
        <v>0</v>
      </c>
      <c r="BK124" s="135">
        <f>IF(OR(DataGrowthRates!BJ124="",DataGrowthRates!BK124=""),"",DataGrowthRates!BK124-DataGrowthRates!BJ124)</f>
        <v>0</v>
      </c>
      <c r="BL124" s="135">
        <f>IF(OR(DataGrowthRates!BK124="",DataGrowthRates!BL124=""),"",DataGrowthRates!BL124-DataGrowthRates!BK124)</f>
        <v>0</v>
      </c>
      <c r="BM124" s="135">
        <f>IF(OR(DataGrowthRates!BL124="",DataGrowthRates!BM124=""),"",DataGrowthRates!BM124-DataGrowthRates!BL124)</f>
        <v>0</v>
      </c>
      <c r="BN124" s="135">
        <f>IF(OR(DataGrowthRates!BM124="",DataGrowthRates!BN124=""),"",DataGrowthRates!BN124-DataGrowthRates!BM124)</f>
        <v>3.0187753425892083E-5</v>
      </c>
      <c r="BO124" s="135">
        <f>IF(OR(DataGrowthRates!BN124="",DataGrowthRates!BO124=""),"",DataGrowthRates!BO124-DataGrowthRates!BN124)</f>
        <v>4.9889329954971195E-2</v>
      </c>
      <c r="BP124" s="135">
        <f>IF(OR(DataGrowthRates!BO124="",DataGrowthRates!BP124=""),"",DataGrowthRates!BP124-DataGrowthRates!BO124)</f>
        <v>-6.6201526661657795E-4</v>
      </c>
      <c r="BQ124" s="135">
        <f>IF(OR(DataGrowthRates!BP124="",DataGrowthRates!BQ124=""),"",DataGrowthRates!BQ124-DataGrowthRates!BP124)</f>
        <v>0</v>
      </c>
      <c r="BR124" s="135">
        <f>IF(OR(DataGrowthRates!BQ124="",DataGrowthRates!BR124=""),"",DataGrowthRates!BR124-DataGrowthRates!BQ124)</f>
        <v>0</v>
      </c>
      <c r="BS124" s="135">
        <f>IF(OR(DataGrowthRates!BR124="",DataGrowthRates!BS124=""),"",DataGrowthRates!BS124-DataGrowthRates!BR124)</f>
        <v>0</v>
      </c>
      <c r="BT124" s="135">
        <f>IF(OR(DataGrowthRates!BS124="",DataGrowthRates!BT124=""),"",DataGrowthRates!BT124-DataGrowthRates!BS124)</f>
        <v>0</v>
      </c>
      <c r="BU124" s="135">
        <f>IF(OR(DataGrowthRates!BT124="",DataGrowthRates!BU124=""),"",DataGrowthRates!BU124-DataGrowthRates!BT124)</f>
        <v>0</v>
      </c>
      <c r="BV124" s="135">
        <f>IF(OR(DataGrowthRates!BU124="",DataGrowthRates!BV124=""),"",DataGrowthRates!BV124-DataGrowthRates!BU124)</f>
        <v>0</v>
      </c>
      <c r="BW124" s="135">
        <f>IF(OR(DataGrowthRates!BV124="",DataGrowthRates!BW124=""),"",DataGrowthRates!BW124-DataGrowthRates!BV124)</f>
        <v>-2.1673224054890028E-3</v>
      </c>
      <c r="BX124" s="135">
        <f>IF(OR(DataGrowthRates!BW124="",DataGrowthRates!BX124=""),"",DataGrowthRates!BX124-DataGrowthRates!BW124)</f>
        <v>0</v>
      </c>
      <c r="BY124" s="135">
        <f>IF(OR(DataGrowthRates!BX124="",DataGrowthRates!BY124=""),"",DataGrowthRates!BY124-DataGrowthRates!BX124)</f>
        <v>0</v>
      </c>
      <c r="BZ124" s="135">
        <f>IF(OR(DataGrowthRates!BY124="",DataGrowthRates!BZ124=""),"",DataGrowthRates!BZ124-DataGrowthRates!BY124)</f>
        <v>0</v>
      </c>
      <c r="CA124" s="135">
        <f>IF(OR(DataGrowthRates!BZ124="",DataGrowthRates!CA124=""),"",DataGrowthRates!CA124-DataGrowthRates!BZ124)</f>
        <v>0</v>
      </c>
      <c r="CB124" s="135">
        <f>IF(OR(DataGrowthRates!CA124="",DataGrowthRates!CB124=""),"",DataGrowthRates!CB124-DataGrowthRates!CA124)</f>
        <v>-0.11054885673496972</v>
      </c>
      <c r="CC124" s="135">
        <f>IF(OR(DataGrowthRates!CB124="",DataGrowthRates!CC124=""),"",DataGrowthRates!CC124-DataGrowthRates!CB124)</f>
        <v>0</v>
      </c>
      <c r="CD124" s="135">
        <f>IF(OR(DataGrowthRates!CC124="",DataGrowthRates!CD124=""),"",DataGrowthRates!CD124-DataGrowthRates!CC124)</f>
        <v>0</v>
      </c>
      <c r="CE124" s="135">
        <f>IF(OR(DataGrowthRates!CD124="",DataGrowthRates!CE124=""),"",DataGrowthRates!CE124-DataGrowthRates!CD124)</f>
        <v>0</v>
      </c>
      <c r="CF124" s="135">
        <f>IF(OR(DataGrowthRates!CE124="",DataGrowthRates!CF124=""),"",DataGrowthRates!CF124-DataGrowthRates!CE124)</f>
        <v>0</v>
      </c>
      <c r="CG124" s="135">
        <f>IF(OR(DataGrowthRates!CF124="",DataGrowthRates!CG124=""),"",DataGrowthRates!CG124-DataGrowthRates!CF124)</f>
        <v>0</v>
      </c>
      <c r="CH124" s="135" t="str">
        <f>IF(OR(DataGrowthRates!CG124="",DataGrowthRates!CH124=""),"",DataGrowthRates!CH124-DataGrowthRates!CG124)</f>
        <v/>
      </c>
    </row>
    <row r="125" spans="1:86" x14ac:dyDescent="0.3">
      <c r="A125" s="4" t="s">
        <v>102</v>
      </c>
      <c r="D125" s="136" t="str">
        <f>IF(DataGrowthRates!C125="","",DataGrowthRates!D125-DataGrowthRates!C125)</f>
        <v/>
      </c>
      <c r="E125" s="136" t="str">
        <f>IF(DataGrowthRates!D125="","",DataGrowthRates!E125-DataGrowthRates!D125)</f>
        <v/>
      </c>
      <c r="F125" s="136" t="str">
        <f>IF(DataGrowthRates!E125="","",DataGrowthRates!F125-DataGrowthRates!E125)</f>
        <v/>
      </c>
      <c r="G125" s="136" t="str">
        <f>IF(DataGrowthRates!F125="","",DataGrowthRates!G125-DataGrowthRates!F125)</f>
        <v/>
      </c>
      <c r="H125" s="136" t="str">
        <f>IF(DataGrowthRates!G125="","",DataGrowthRates!H125-DataGrowthRates!G125)</f>
        <v/>
      </c>
      <c r="I125" s="136" t="str">
        <f>IF(DataGrowthRates!H125="","",DataGrowthRates!I125-DataGrowthRates!H125)</f>
        <v/>
      </c>
      <c r="J125" s="136" t="str">
        <f>IF(DataGrowthRates!I125="","",DataGrowthRates!J125-DataGrowthRates!I125)</f>
        <v/>
      </c>
      <c r="K125" s="136" t="str">
        <f>IF(DataGrowthRates!J125="","",DataGrowthRates!K125-DataGrowthRates!J125)</f>
        <v/>
      </c>
      <c r="L125" s="136" t="str">
        <f>IF(DataGrowthRates!K125="","",DataGrowthRates!L125-DataGrowthRates!K125)</f>
        <v/>
      </c>
      <c r="M125" s="136" t="str">
        <f>IF(DataGrowthRates!L125="","",DataGrowthRates!M125-DataGrowthRates!L125)</f>
        <v/>
      </c>
      <c r="N125" s="136" t="str">
        <f>IF(DataGrowthRates!M125="","",DataGrowthRates!N125-DataGrowthRates!M125)</f>
        <v/>
      </c>
      <c r="O125" s="136" t="str">
        <f>IF(DataGrowthRates!N125="","",DataGrowthRates!O125-DataGrowthRates!N125)</f>
        <v/>
      </c>
      <c r="P125" s="136" t="str">
        <f>IF(DataGrowthRates!O125="","",DataGrowthRates!P125-DataGrowthRates!O125)</f>
        <v/>
      </c>
      <c r="Q125" s="136" t="str">
        <f>IF(DataGrowthRates!P125="","",DataGrowthRates!Q125-DataGrowthRates!P125)</f>
        <v/>
      </c>
      <c r="R125" s="136" t="str">
        <f>IF(DataGrowthRates!Q125="","",DataGrowthRates!R125-DataGrowthRates!Q125)</f>
        <v/>
      </c>
      <c r="S125" s="136" t="str">
        <f>IF(DataGrowthRates!R125="","",DataGrowthRates!S125-DataGrowthRates!R125)</f>
        <v/>
      </c>
      <c r="T125" s="136" t="str">
        <f>IF(DataGrowthRates!S125="","",DataGrowthRates!T125-DataGrowthRates!S125)</f>
        <v/>
      </c>
      <c r="U125" s="136" t="str">
        <f>IF(DataGrowthRates!T125="","",DataGrowthRates!U125-DataGrowthRates!T125)</f>
        <v/>
      </c>
      <c r="V125" s="136" t="str">
        <f>IF(DataGrowthRates!U125="","",DataGrowthRates!V125-DataGrowthRates!U125)</f>
        <v/>
      </c>
      <c r="W125" s="136" t="str">
        <f>IF(DataGrowthRates!V125="","",DataGrowthRates!W125-DataGrowthRates!V125)</f>
        <v/>
      </c>
      <c r="X125" s="136" t="str">
        <f>IF(DataGrowthRates!W125="","",DataGrowthRates!X125-DataGrowthRates!W125)</f>
        <v/>
      </c>
      <c r="Y125" s="136" t="str">
        <f>IF(DataGrowthRates!X125="","",DataGrowthRates!Y125-DataGrowthRates!X125)</f>
        <v/>
      </c>
      <c r="Z125" s="136" t="str">
        <f>IF(DataGrowthRates!Y125="","",DataGrowthRates!Z125-DataGrowthRates!Y125)</f>
        <v/>
      </c>
      <c r="AA125" s="136" t="str">
        <f>IF(DataGrowthRates!Z125="","",DataGrowthRates!AA125-DataGrowthRates!Z125)</f>
        <v/>
      </c>
      <c r="AB125" s="136" t="str">
        <f>IF(DataGrowthRates!AA125="","",DataGrowthRates!AB125-DataGrowthRates!AA125)</f>
        <v/>
      </c>
      <c r="AC125" s="136">
        <f>IF(DataGrowthRates!AB125="","",DataGrowthRates!AC125-DataGrowthRates!AB125)</f>
        <v>-0.60066432379741741</v>
      </c>
      <c r="AD125" s="136">
        <f>IF(DataGrowthRates!AC125="","",DataGrowthRates!AD125-DataGrowthRates!AC125)</f>
        <v>5.4764850117556385E-2</v>
      </c>
      <c r="AE125" s="136">
        <f>IF(OR(DataGrowthRates!AD125="",DataGrowthRates!AE125=""),"",DataGrowthRates!AE125-DataGrowthRates!AD125)</f>
        <v>0.62770860074992907</v>
      </c>
      <c r="AF125" s="136">
        <f>IF(OR(DataGrowthRates!AE125="",DataGrowthRates!AF125=""),"",DataGrowthRates!AF125-DataGrowthRates!AE125)</f>
        <v>0</v>
      </c>
      <c r="AG125" s="136">
        <f>IF(OR(DataGrowthRates!AF125="",DataGrowthRates!AG125=""),"",DataGrowthRates!AG125-DataGrowthRates!AF125)</f>
        <v>0</v>
      </c>
      <c r="AH125" s="136">
        <f>IF(OR(DataGrowthRates!AG125="",DataGrowthRates!AH125=""),"",DataGrowthRates!AH125-DataGrowthRates!AG125)</f>
        <v>0</v>
      </c>
      <c r="AI125" s="136">
        <f>IF(OR(DataGrowthRates!AH125="",DataGrowthRates!AI125=""),"",DataGrowthRates!AI125-DataGrowthRates!AH125)</f>
        <v>0.25266275414823447</v>
      </c>
      <c r="AJ125" s="136">
        <f>IF(OR(DataGrowthRates!AI125="",DataGrowthRates!AJ125=""),"",DataGrowthRates!AJ125-DataGrowthRates!AI125)</f>
        <v>-6.794223936710253E-3</v>
      </c>
      <c r="AK125" s="136">
        <f>IF(OR(DataGrowthRates!AJ125="",DataGrowthRates!AK125=""),"",DataGrowthRates!AK125-DataGrowthRates!AJ125)</f>
        <v>0</v>
      </c>
      <c r="AL125" s="136">
        <f>IF(OR(DataGrowthRates!AK125="",DataGrowthRates!AL125=""),"",DataGrowthRates!AL125-DataGrowthRates!AK125)</f>
        <v>0</v>
      </c>
      <c r="AM125" s="136">
        <f>IF(OR(DataGrowthRates!AL125="",DataGrowthRates!AM125=""),"",DataGrowthRates!AM125-DataGrowthRates!AL125)</f>
        <v>-0.18139830468536466</v>
      </c>
      <c r="AN125" s="136">
        <f>IF(OR(DataGrowthRates!AM125="",DataGrowthRates!AN125=""),"",DataGrowthRates!AN125-DataGrowthRates!AM125)</f>
        <v>3.5563466380841291E-2</v>
      </c>
      <c r="AO125" s="136">
        <f>IF(OR(DataGrowthRates!AN125="",DataGrowthRates!AO125=""),"",DataGrowthRates!AO125-DataGrowthRates!AN125)</f>
        <v>0</v>
      </c>
      <c r="AP125" s="136">
        <f>IF(OR(DataGrowthRates!AO125="",DataGrowthRates!AP125=""),"",DataGrowthRates!AP125-DataGrowthRates!AO125)</f>
        <v>0</v>
      </c>
      <c r="AQ125" s="136">
        <f>IF(OR(DataGrowthRates!AP125="",DataGrowthRates!AQ125=""),"",DataGrowthRates!AQ125-DataGrowthRates!AP125)</f>
        <v>-8.9443886471407552E-3</v>
      </c>
      <c r="AR125" s="136">
        <f>IF(OR(DataGrowthRates!AQ125="",DataGrowthRates!AR125=""),"",DataGrowthRates!AR125-DataGrowthRates!AQ125)</f>
        <v>1.1623762409390892E-2</v>
      </c>
      <c r="AS125" s="136">
        <f>IF(OR(DataGrowthRates!AR125="",DataGrowthRates!AS125=""),"",DataGrowthRates!AS125-DataGrowthRates!AR125)</f>
        <v>0</v>
      </c>
      <c r="AT125" s="136">
        <f>IF(OR(DataGrowthRates!AS125="",DataGrowthRates!AT125=""),"",DataGrowthRates!AT125-DataGrowthRates!AS125)</f>
        <v>0</v>
      </c>
      <c r="AU125" s="136">
        <f>IF(OR(DataGrowthRates!AT125="",DataGrowthRates!AU125=""),"",DataGrowthRates!AU125-DataGrowthRates!AT125)</f>
        <v>0</v>
      </c>
      <c r="AV125" s="136">
        <f>IF(OR(DataGrowthRates!AU125="",DataGrowthRates!AV125=""),"",DataGrowthRates!AV125-DataGrowthRates!AU125)</f>
        <v>0</v>
      </c>
      <c r="AW125" s="136">
        <f>IF(OR(DataGrowthRates!AV125="",DataGrowthRates!AW125=""),"",DataGrowthRates!AW125-DataGrowthRates!AV125)</f>
        <v>0</v>
      </c>
      <c r="AX125" s="136">
        <f>IF(OR(DataGrowthRates!AW125="",DataGrowthRates!AX125=""),"",DataGrowthRates!AX125-DataGrowthRates!AW125)</f>
        <v>0</v>
      </c>
      <c r="AY125" s="136">
        <f>IF(OR(DataGrowthRates!AX125="",DataGrowthRates!AY125=""),"",DataGrowthRates!AY125-DataGrowthRates!AX125)</f>
        <v>-3.7074777557313254E-3</v>
      </c>
      <c r="AZ125" s="136">
        <f>IF(OR(DataGrowthRates!AY125="",DataGrowthRates!AZ125=""),"",DataGrowthRates!AZ125-DataGrowthRates!AY125)</f>
        <v>0.10586231393515</v>
      </c>
      <c r="BA125" s="136">
        <f>IF(OR(DataGrowthRates!AZ125="",DataGrowthRates!BA125=""),"",DataGrowthRates!BA125-DataGrowthRates!AZ125)</f>
        <v>0</v>
      </c>
      <c r="BB125" s="136">
        <f>IF(OR(DataGrowthRates!BA125="",DataGrowthRates!BB125=""),"",DataGrowthRates!BB125-DataGrowthRates!BA125)</f>
        <v>0</v>
      </c>
      <c r="BC125" s="136">
        <f>IF(OR(DataGrowthRates!BB125="",DataGrowthRates!BC125=""),"",DataGrowthRates!BC125-DataGrowthRates!BB125)</f>
        <v>0</v>
      </c>
      <c r="BD125" s="136">
        <f>IF(OR(DataGrowthRates!BC125="",DataGrowthRates!BD125=""),"",DataGrowthRates!BD125-DataGrowthRates!BC125)</f>
        <v>0</v>
      </c>
      <c r="BE125" s="136">
        <f>IF(OR(DataGrowthRates!BD125="",DataGrowthRates!BE125=""),"",DataGrowthRates!BE125-DataGrowthRates!BD125)</f>
        <v>0</v>
      </c>
      <c r="BF125" s="136">
        <f>IF(OR(DataGrowthRates!BE125="",DataGrowthRates!BF125=""),"",DataGrowthRates!BF125-DataGrowthRates!BE125)</f>
        <v>0</v>
      </c>
      <c r="BG125" s="136">
        <f>IF(OR(DataGrowthRates!BF125="",DataGrowthRates!BG125=""),"",DataGrowthRates!BG125-DataGrowthRates!BF125)</f>
        <v>0</v>
      </c>
      <c r="BH125" s="136">
        <f>IF(OR(DataGrowthRates!BG125="",DataGrowthRates!BH125=""),"",DataGrowthRates!BH125-DataGrowthRates!BG125)</f>
        <v>0</v>
      </c>
      <c r="BI125" s="136">
        <f>IF(OR(DataGrowthRates!BH125="",DataGrowthRates!BI125=""),"",DataGrowthRates!BI125-DataGrowthRates!BH125)</f>
        <v>0</v>
      </c>
      <c r="BJ125" s="136">
        <f>IF(OR(DataGrowthRates!BI125="",DataGrowthRates!BJ125=""),"",DataGrowthRates!BJ125-DataGrowthRates!BI125)</f>
        <v>0</v>
      </c>
      <c r="BK125" s="136">
        <f>IF(OR(DataGrowthRates!BJ125="",DataGrowthRates!BK125=""),"",DataGrowthRates!BK125-DataGrowthRates!BJ125)</f>
        <v>0</v>
      </c>
      <c r="BL125" s="136">
        <f>IF(OR(DataGrowthRates!BK125="",DataGrowthRates!BL125=""),"",DataGrowthRates!BL125-DataGrowthRates!BK125)</f>
        <v>0</v>
      </c>
      <c r="BM125" s="136">
        <f>IF(OR(DataGrowthRates!BL125="",DataGrowthRates!BM125=""),"",DataGrowthRates!BM125-DataGrowthRates!BL125)</f>
        <v>0</v>
      </c>
      <c r="BN125" s="136">
        <f>IF(OR(DataGrowthRates!BM125="",DataGrowthRates!BN125=""),"",DataGrowthRates!BN125-DataGrowthRates!BM125)</f>
        <v>-4.6099820023570715E-6</v>
      </c>
      <c r="BO125" s="136">
        <f>IF(OR(DataGrowthRates!BN125="",DataGrowthRates!BO125=""),"",DataGrowthRates!BO125-DataGrowthRates!BN125)</f>
        <v>2.8987050840336259E-2</v>
      </c>
      <c r="BP125" s="136">
        <f>IF(OR(DataGrowthRates!BO125="",DataGrowthRates!BP125=""),"",DataGrowthRates!BP125-DataGrowthRates!BO125)</f>
        <v>2.1463886591757131E-3</v>
      </c>
      <c r="BQ125" s="136">
        <f>IF(OR(DataGrowthRates!BP125="",DataGrowthRates!BQ125=""),"",DataGrowthRates!BQ125-DataGrowthRates!BP125)</f>
        <v>0</v>
      </c>
      <c r="BR125" s="136">
        <f>IF(OR(DataGrowthRates!BQ125="",DataGrowthRates!BR125=""),"",DataGrowthRates!BR125-DataGrowthRates!BQ125)</f>
        <v>0</v>
      </c>
      <c r="BS125" s="136">
        <f>IF(OR(DataGrowthRates!BR125="",DataGrowthRates!BS125=""),"",DataGrowthRates!BS125-DataGrowthRates!BR125)</f>
        <v>0</v>
      </c>
      <c r="BT125" s="136">
        <f>IF(OR(DataGrowthRates!BS125="",DataGrowthRates!BT125=""),"",DataGrowthRates!BT125-DataGrowthRates!BS125)</f>
        <v>0</v>
      </c>
      <c r="BU125" s="136">
        <f>IF(OR(DataGrowthRates!BT125="",DataGrowthRates!BU125=""),"",DataGrowthRates!BU125-DataGrowthRates!BT125)</f>
        <v>0</v>
      </c>
      <c r="BV125" s="136">
        <f>IF(OR(DataGrowthRates!BU125="",DataGrowthRates!BV125=""),"",DataGrowthRates!BV125-DataGrowthRates!BU125)</f>
        <v>0</v>
      </c>
      <c r="BW125" s="136">
        <f>IF(OR(DataGrowthRates!BV125="",DataGrowthRates!BW125=""),"",DataGrowthRates!BW125-DataGrowthRates!BV125)</f>
        <v>-5.9920013982139864E-4</v>
      </c>
      <c r="BX125" s="136">
        <f>IF(OR(DataGrowthRates!BW125="",DataGrowthRates!BX125=""),"",DataGrowthRates!BX125-DataGrowthRates!BW125)</f>
        <v>0</v>
      </c>
      <c r="BY125" s="136">
        <f>IF(OR(DataGrowthRates!BX125="",DataGrowthRates!BY125=""),"",DataGrowthRates!BY125-DataGrowthRates!BX125)</f>
        <v>0</v>
      </c>
      <c r="BZ125" s="136">
        <f>IF(OR(DataGrowthRates!BY125="",DataGrowthRates!BZ125=""),"",DataGrowthRates!BZ125-DataGrowthRates!BY125)</f>
        <v>0</v>
      </c>
      <c r="CA125" s="136">
        <f>IF(OR(DataGrowthRates!BZ125="",DataGrowthRates!CA125=""),"",DataGrowthRates!CA125-DataGrowthRates!BZ125)</f>
        <v>0</v>
      </c>
      <c r="CB125" s="136">
        <f>IF(OR(DataGrowthRates!CA125="",DataGrowthRates!CB125=""),"",DataGrowthRates!CB125-DataGrowthRates!CA125)</f>
        <v>-0.315218366772271</v>
      </c>
      <c r="CC125" s="136">
        <f>IF(OR(DataGrowthRates!CB125="",DataGrowthRates!CC125=""),"",DataGrowthRates!CC125-DataGrowthRates!CB125)</f>
        <v>0</v>
      </c>
      <c r="CD125" s="136">
        <f>IF(OR(DataGrowthRates!CC125="",DataGrowthRates!CD125=""),"",DataGrowthRates!CD125-DataGrowthRates!CC125)</f>
        <v>0</v>
      </c>
      <c r="CE125" s="136">
        <f>IF(OR(DataGrowthRates!CD125="",DataGrowthRates!CE125=""),"",DataGrowthRates!CE125-DataGrowthRates!CD125)</f>
        <v>0</v>
      </c>
      <c r="CF125" s="136">
        <f>IF(OR(DataGrowthRates!CE125="",DataGrowthRates!CF125=""),"",DataGrowthRates!CF125-DataGrowthRates!CE125)</f>
        <v>0</v>
      </c>
      <c r="CG125" s="136">
        <f>IF(OR(DataGrowthRates!CF125="",DataGrowthRates!CG125=""),"",DataGrowthRates!CG125-DataGrowthRates!CF125)</f>
        <v>0</v>
      </c>
      <c r="CH125" s="136" t="str">
        <f>IF(OR(DataGrowthRates!CG125="",DataGrowthRates!CH125=""),"",DataGrowthRates!CH125-DataGrowthRates!CG125)</f>
        <v/>
      </c>
    </row>
    <row r="126" spans="1:86" x14ac:dyDescent="0.3">
      <c r="A126" s="4" t="s">
        <v>103</v>
      </c>
      <c r="D126" s="136" t="str">
        <f>IF(DataGrowthRates!C126="","",DataGrowthRates!D126-DataGrowthRates!C126)</f>
        <v/>
      </c>
      <c r="E126" s="136" t="str">
        <f>IF(DataGrowthRates!D126="","",DataGrowthRates!E126-DataGrowthRates!D126)</f>
        <v/>
      </c>
      <c r="F126" s="136" t="str">
        <f>IF(DataGrowthRates!E126="","",DataGrowthRates!F126-DataGrowthRates!E126)</f>
        <v/>
      </c>
      <c r="G126" s="136" t="str">
        <f>IF(DataGrowthRates!F126="","",DataGrowthRates!G126-DataGrowthRates!F126)</f>
        <v/>
      </c>
      <c r="H126" s="136" t="str">
        <f>IF(DataGrowthRates!G126="","",DataGrowthRates!H126-DataGrowthRates!G126)</f>
        <v/>
      </c>
      <c r="I126" s="136" t="str">
        <f>IF(DataGrowthRates!H126="","",DataGrowthRates!I126-DataGrowthRates!H126)</f>
        <v/>
      </c>
      <c r="J126" s="136" t="str">
        <f>IF(DataGrowthRates!I126="","",DataGrowthRates!J126-DataGrowthRates!I126)</f>
        <v/>
      </c>
      <c r="K126" s="136" t="str">
        <f>IF(DataGrowthRates!J126="","",DataGrowthRates!K126-DataGrowthRates!J126)</f>
        <v/>
      </c>
      <c r="L126" s="136" t="str">
        <f>IF(DataGrowthRates!K126="","",DataGrowthRates!L126-DataGrowthRates!K126)</f>
        <v/>
      </c>
      <c r="M126" s="136" t="str">
        <f>IF(DataGrowthRates!L126="","",DataGrowthRates!M126-DataGrowthRates!L126)</f>
        <v/>
      </c>
      <c r="N126" s="136" t="str">
        <f>IF(DataGrowthRates!M126="","",DataGrowthRates!N126-DataGrowthRates!M126)</f>
        <v/>
      </c>
      <c r="O126" s="136" t="str">
        <f>IF(DataGrowthRates!N126="","",DataGrowthRates!O126-DataGrowthRates!N126)</f>
        <v/>
      </c>
      <c r="P126" s="136" t="str">
        <f>IF(DataGrowthRates!O126="","",DataGrowthRates!P126-DataGrowthRates!O126)</f>
        <v/>
      </c>
      <c r="Q126" s="136" t="str">
        <f>IF(DataGrowthRates!P126="","",DataGrowthRates!Q126-DataGrowthRates!P126)</f>
        <v/>
      </c>
      <c r="R126" s="136" t="str">
        <f>IF(DataGrowthRates!Q126="","",DataGrowthRates!R126-DataGrowthRates!Q126)</f>
        <v/>
      </c>
      <c r="S126" s="136" t="str">
        <f>IF(DataGrowthRates!R126="","",DataGrowthRates!S126-DataGrowthRates!R126)</f>
        <v/>
      </c>
      <c r="T126" s="136" t="str">
        <f>IF(DataGrowthRates!S126="","",DataGrowthRates!T126-DataGrowthRates!S126)</f>
        <v/>
      </c>
      <c r="U126" s="136" t="str">
        <f>IF(DataGrowthRates!T126="","",DataGrowthRates!U126-DataGrowthRates!T126)</f>
        <v/>
      </c>
      <c r="V126" s="136" t="str">
        <f>IF(DataGrowthRates!U126="","",DataGrowthRates!V126-DataGrowthRates!U126)</f>
        <v/>
      </c>
      <c r="W126" s="136" t="str">
        <f>IF(DataGrowthRates!V126="","",DataGrowthRates!W126-DataGrowthRates!V126)</f>
        <v/>
      </c>
      <c r="X126" s="136" t="str">
        <f>IF(DataGrowthRates!W126="","",DataGrowthRates!X126-DataGrowthRates!W126)</f>
        <v/>
      </c>
      <c r="Y126" s="136" t="str">
        <f>IF(DataGrowthRates!X126="","",DataGrowthRates!Y126-DataGrowthRates!X126)</f>
        <v/>
      </c>
      <c r="Z126" s="136" t="str">
        <f>IF(DataGrowthRates!Y126="","",DataGrowthRates!Z126-DataGrowthRates!Y126)</f>
        <v/>
      </c>
      <c r="AA126" s="136" t="str">
        <f>IF(DataGrowthRates!Z126="","",DataGrowthRates!AA126-DataGrowthRates!Z126)</f>
        <v/>
      </c>
      <c r="AB126" s="136" t="str">
        <f>IF(DataGrowthRates!AA126="","",DataGrowthRates!AB126-DataGrowthRates!AA126)</f>
        <v/>
      </c>
      <c r="AC126" s="136" t="str">
        <f>IF(DataGrowthRates!AB126="","",DataGrowthRates!AC126-DataGrowthRates!AB126)</f>
        <v/>
      </c>
      <c r="AD126" s="136">
        <f>IF(DataGrowthRates!AC126="","",DataGrowthRates!AD126-DataGrowthRates!AC126)</f>
        <v>-0.10718317463491234</v>
      </c>
      <c r="AE126" s="136">
        <f>IF(OR(DataGrowthRates!AD126="",DataGrowthRates!AE126=""),"",DataGrowthRates!AE126-DataGrowthRates!AD126)</f>
        <v>0.5835596290644145</v>
      </c>
      <c r="AF126" s="136">
        <f>IF(OR(DataGrowthRates!AE126="",DataGrowthRates!AF126=""),"",DataGrowthRates!AF126-DataGrowthRates!AE126)</f>
        <v>0</v>
      </c>
      <c r="AG126" s="136">
        <f>IF(OR(DataGrowthRates!AF126="",DataGrowthRates!AG126=""),"",DataGrowthRates!AG126-DataGrowthRates!AF126)</f>
        <v>0</v>
      </c>
      <c r="AH126" s="136">
        <f>IF(OR(DataGrowthRates!AG126="",DataGrowthRates!AH126=""),"",DataGrowthRates!AH126-DataGrowthRates!AG126)</f>
        <v>0</v>
      </c>
      <c r="AI126" s="136">
        <f>IF(OR(DataGrowthRates!AH126="",DataGrowthRates!AI126=""),"",DataGrowthRates!AI126-DataGrowthRates!AH126)</f>
        <v>-3.2739347705973643E-2</v>
      </c>
      <c r="AJ126" s="136">
        <f>IF(OR(DataGrowthRates!AI126="",DataGrowthRates!AJ126=""),"",DataGrowthRates!AJ126-DataGrowthRates!AI126)</f>
        <v>3.0951111456154479E-3</v>
      </c>
      <c r="AK126" s="136">
        <f>IF(OR(DataGrowthRates!AJ126="",DataGrowthRates!AK126=""),"",DataGrowthRates!AK126-DataGrowthRates!AJ126)</f>
        <v>0</v>
      </c>
      <c r="AL126" s="136">
        <f>IF(OR(DataGrowthRates!AK126="",DataGrowthRates!AL126=""),"",DataGrowthRates!AL126-DataGrowthRates!AK126)</f>
        <v>0</v>
      </c>
      <c r="AM126" s="136">
        <f>IF(OR(DataGrowthRates!AL126="",DataGrowthRates!AM126=""),"",DataGrowthRates!AM126-DataGrowthRates!AL126)</f>
        <v>-0.29130157599175632</v>
      </c>
      <c r="AN126" s="136">
        <f>IF(OR(DataGrowthRates!AM126="",DataGrowthRates!AN126=""),"",DataGrowthRates!AN126-DataGrowthRates!AM126)</f>
        <v>5.7888809698891208E-2</v>
      </c>
      <c r="AO126" s="136">
        <f>IF(OR(DataGrowthRates!AN126="",DataGrowthRates!AO126=""),"",DataGrowthRates!AO126-DataGrowthRates!AN126)</f>
        <v>0</v>
      </c>
      <c r="AP126" s="136">
        <f>IF(OR(DataGrowthRates!AO126="",DataGrowthRates!AP126=""),"",DataGrowthRates!AP126-DataGrowthRates!AO126)</f>
        <v>0</v>
      </c>
      <c r="AQ126" s="136">
        <f>IF(OR(DataGrowthRates!AP126="",DataGrowthRates!AQ126=""),"",DataGrowthRates!AQ126-DataGrowthRates!AP126)</f>
        <v>-3.7776889588660101E-2</v>
      </c>
      <c r="AR126" s="136">
        <f>IF(OR(DataGrowthRates!AQ126="",DataGrowthRates!AR126=""),"",DataGrowthRates!AR126-DataGrowthRates!AQ126)</f>
        <v>1.137392162992068E-2</v>
      </c>
      <c r="AS126" s="136">
        <f>IF(OR(DataGrowthRates!AR126="",DataGrowthRates!AS126=""),"",DataGrowthRates!AS126-DataGrowthRates!AR126)</f>
        <v>0</v>
      </c>
      <c r="AT126" s="136">
        <f>IF(OR(DataGrowthRates!AS126="",DataGrowthRates!AT126=""),"",DataGrowthRates!AT126-DataGrowthRates!AS126)</f>
        <v>0</v>
      </c>
      <c r="AU126" s="136">
        <f>IF(OR(DataGrowthRates!AT126="",DataGrowthRates!AU126=""),"",DataGrowthRates!AU126-DataGrowthRates!AT126)</f>
        <v>0</v>
      </c>
      <c r="AV126" s="136">
        <f>IF(OR(DataGrowthRates!AU126="",DataGrowthRates!AV126=""),"",DataGrowthRates!AV126-DataGrowthRates!AU126)</f>
        <v>0</v>
      </c>
      <c r="AW126" s="136">
        <f>IF(OR(DataGrowthRates!AV126="",DataGrowthRates!AW126=""),"",DataGrowthRates!AW126-DataGrowthRates!AV126)</f>
        <v>0</v>
      </c>
      <c r="AX126" s="136">
        <f>IF(OR(DataGrowthRates!AW126="",DataGrowthRates!AX126=""),"",DataGrowthRates!AX126-DataGrowthRates!AW126)</f>
        <v>0</v>
      </c>
      <c r="AY126" s="136">
        <f>IF(OR(DataGrowthRates!AX126="",DataGrowthRates!AY126=""),"",DataGrowthRates!AY126-DataGrowthRates!AX126)</f>
        <v>8.4568660339585655E-3</v>
      </c>
      <c r="AZ126" s="136">
        <f>IF(OR(DataGrowthRates!AY126="",DataGrowthRates!AZ126=""),"",DataGrowthRates!AZ126-DataGrowthRates!AY126)</f>
        <v>1.3990754748509193E-2</v>
      </c>
      <c r="BA126" s="136">
        <f>IF(OR(DataGrowthRates!AZ126="",DataGrowthRates!BA126=""),"",DataGrowthRates!BA126-DataGrowthRates!AZ126)</f>
        <v>0</v>
      </c>
      <c r="BB126" s="136">
        <f>IF(OR(DataGrowthRates!BA126="",DataGrowthRates!BB126=""),"",DataGrowthRates!BB126-DataGrowthRates!BA126)</f>
        <v>0</v>
      </c>
      <c r="BC126" s="136">
        <f>IF(OR(DataGrowthRates!BB126="",DataGrowthRates!BC126=""),"",DataGrowthRates!BC126-DataGrowthRates!BB126)</f>
        <v>0</v>
      </c>
      <c r="BD126" s="136">
        <f>IF(OR(DataGrowthRates!BC126="",DataGrowthRates!BD126=""),"",DataGrowthRates!BD126-DataGrowthRates!BC126)</f>
        <v>0</v>
      </c>
      <c r="BE126" s="136">
        <f>IF(OR(DataGrowthRates!BD126="",DataGrowthRates!BE126=""),"",DataGrowthRates!BE126-DataGrowthRates!BD126)</f>
        <v>0</v>
      </c>
      <c r="BF126" s="136">
        <f>IF(OR(DataGrowthRates!BE126="",DataGrowthRates!BF126=""),"",DataGrowthRates!BF126-DataGrowthRates!BE126)</f>
        <v>0</v>
      </c>
      <c r="BG126" s="136">
        <f>IF(OR(DataGrowthRates!BF126="",DataGrowthRates!BG126=""),"",DataGrowthRates!BG126-DataGrowthRates!BF126)</f>
        <v>0</v>
      </c>
      <c r="BH126" s="136">
        <f>IF(OR(DataGrowthRates!BG126="",DataGrowthRates!BH126=""),"",DataGrowthRates!BH126-DataGrowthRates!BG126)</f>
        <v>0</v>
      </c>
      <c r="BI126" s="136">
        <f>IF(OR(DataGrowthRates!BH126="",DataGrowthRates!BI126=""),"",DataGrowthRates!BI126-DataGrowthRates!BH126)</f>
        <v>0</v>
      </c>
      <c r="BJ126" s="136">
        <f>IF(OR(DataGrowthRates!BI126="",DataGrowthRates!BJ126=""),"",DataGrowthRates!BJ126-DataGrowthRates!BI126)</f>
        <v>0</v>
      </c>
      <c r="BK126" s="136">
        <f>IF(OR(DataGrowthRates!BJ126="",DataGrowthRates!BK126=""),"",DataGrowthRates!BK126-DataGrowthRates!BJ126)</f>
        <v>0</v>
      </c>
      <c r="BL126" s="136">
        <f>IF(OR(DataGrowthRates!BK126="",DataGrowthRates!BL126=""),"",DataGrowthRates!BL126-DataGrowthRates!BK126)</f>
        <v>0</v>
      </c>
      <c r="BM126" s="136">
        <f>IF(OR(DataGrowthRates!BL126="",DataGrowthRates!BM126=""),"",DataGrowthRates!BM126-DataGrowthRates!BL126)</f>
        <v>0</v>
      </c>
      <c r="BN126" s="136">
        <f>IF(OR(DataGrowthRates!BM126="",DataGrowthRates!BN126=""),"",DataGrowthRates!BN126-DataGrowthRates!BM126)</f>
        <v>-1.7339377020864077E-5</v>
      </c>
      <c r="BO126" s="136">
        <f>IF(OR(DataGrowthRates!BN126="",DataGrowthRates!BO126=""),"",DataGrowthRates!BO126-DataGrowthRates!BN126)</f>
        <v>5.2342156826659991E-2</v>
      </c>
      <c r="BP126" s="136">
        <f>IF(OR(DataGrowthRates!BO126="",DataGrowthRates!BP126=""),"",DataGrowthRates!BP126-DataGrowthRates!BO126)</f>
        <v>-4.2718563214987348E-3</v>
      </c>
      <c r="BQ126" s="136">
        <f>IF(OR(DataGrowthRates!BP126="",DataGrowthRates!BQ126=""),"",DataGrowthRates!BQ126-DataGrowthRates!BP126)</f>
        <v>0</v>
      </c>
      <c r="BR126" s="136">
        <f>IF(OR(DataGrowthRates!BQ126="",DataGrowthRates!BR126=""),"",DataGrowthRates!BR126-DataGrowthRates!BQ126)</f>
        <v>0</v>
      </c>
      <c r="BS126" s="136">
        <f>IF(OR(DataGrowthRates!BR126="",DataGrowthRates!BS126=""),"",DataGrowthRates!BS126-DataGrowthRates!BR126)</f>
        <v>0</v>
      </c>
      <c r="BT126" s="136">
        <f>IF(OR(DataGrowthRates!BS126="",DataGrowthRates!BT126=""),"",DataGrowthRates!BT126-DataGrowthRates!BS126)</f>
        <v>0</v>
      </c>
      <c r="BU126" s="136">
        <f>IF(OR(DataGrowthRates!BT126="",DataGrowthRates!BU126=""),"",DataGrowthRates!BU126-DataGrowthRates!BT126)</f>
        <v>0</v>
      </c>
      <c r="BV126" s="136">
        <f>IF(OR(DataGrowthRates!BU126="",DataGrowthRates!BV126=""),"",DataGrowthRates!BV126-DataGrowthRates!BU126)</f>
        <v>0</v>
      </c>
      <c r="BW126" s="136">
        <f>IF(OR(DataGrowthRates!BV126="",DataGrowthRates!BW126=""),"",DataGrowthRates!BW126-DataGrowthRates!BV126)</f>
        <v>-8.1449708413394717E-4</v>
      </c>
      <c r="BX126" s="136">
        <f>IF(OR(DataGrowthRates!BW126="",DataGrowthRates!BX126=""),"",DataGrowthRates!BX126-DataGrowthRates!BW126)</f>
        <v>0</v>
      </c>
      <c r="BY126" s="136">
        <f>IF(OR(DataGrowthRates!BX126="",DataGrowthRates!BY126=""),"",DataGrowthRates!BY126-DataGrowthRates!BX126)</f>
        <v>0</v>
      </c>
      <c r="BZ126" s="136">
        <f>IF(OR(DataGrowthRates!BY126="",DataGrowthRates!BZ126=""),"",DataGrowthRates!BZ126-DataGrowthRates!BY126)</f>
        <v>0</v>
      </c>
      <c r="CA126" s="136">
        <f>IF(OR(DataGrowthRates!BZ126="",DataGrowthRates!CA126=""),"",DataGrowthRates!CA126-DataGrowthRates!BZ126)</f>
        <v>0</v>
      </c>
      <c r="CB126" s="136">
        <f>IF(OR(DataGrowthRates!CA126="",DataGrowthRates!CB126=""),"",DataGrowthRates!CB126-DataGrowthRates!CA126)</f>
        <v>-0.12858813360763843</v>
      </c>
      <c r="CC126" s="136">
        <f>IF(OR(DataGrowthRates!CB126="",DataGrowthRates!CC126=""),"",DataGrowthRates!CC126-DataGrowthRates!CB126)</f>
        <v>0</v>
      </c>
      <c r="CD126" s="136">
        <f>IF(OR(DataGrowthRates!CC126="",DataGrowthRates!CD126=""),"",DataGrowthRates!CD126-DataGrowthRates!CC126)</f>
        <v>0</v>
      </c>
      <c r="CE126" s="136">
        <f>IF(OR(DataGrowthRates!CD126="",DataGrowthRates!CE126=""),"",DataGrowthRates!CE126-DataGrowthRates!CD126)</f>
        <v>0</v>
      </c>
      <c r="CF126" s="136">
        <f>IF(OR(DataGrowthRates!CE126="",DataGrowthRates!CF126=""),"",DataGrowthRates!CF126-DataGrowthRates!CE126)</f>
        <v>0</v>
      </c>
      <c r="CG126" s="136">
        <f>IF(OR(DataGrowthRates!CF126="",DataGrowthRates!CG126=""),"",DataGrowthRates!CG126-DataGrowthRates!CF126)</f>
        <v>0</v>
      </c>
      <c r="CH126" s="136" t="str">
        <f>IF(OR(DataGrowthRates!CG126="",DataGrowthRates!CH126=""),"",DataGrowthRates!CH126-DataGrowthRates!CG126)</f>
        <v/>
      </c>
    </row>
    <row r="127" spans="1:86" x14ac:dyDescent="0.3">
      <c r="A127" s="64" t="s">
        <v>104</v>
      </c>
      <c r="B127" s="6"/>
      <c r="C127" s="6"/>
      <c r="D127" s="137" t="str">
        <f>IF(DataGrowthRates!C127="","",DataGrowthRates!D127-DataGrowthRates!C127)</f>
        <v/>
      </c>
      <c r="E127" s="137" t="str">
        <f>IF(DataGrowthRates!D127="","",DataGrowthRates!E127-DataGrowthRates!D127)</f>
        <v/>
      </c>
      <c r="F127" s="137" t="str">
        <f>IF(DataGrowthRates!E127="","",DataGrowthRates!F127-DataGrowthRates!E127)</f>
        <v/>
      </c>
      <c r="G127" s="137" t="str">
        <f>IF(DataGrowthRates!F127="","",DataGrowthRates!G127-DataGrowthRates!F127)</f>
        <v/>
      </c>
      <c r="H127" s="137" t="str">
        <f>IF(DataGrowthRates!G127="","",DataGrowthRates!H127-DataGrowthRates!G127)</f>
        <v/>
      </c>
      <c r="I127" s="137" t="str">
        <f>IF(DataGrowthRates!H127="","",DataGrowthRates!I127-DataGrowthRates!H127)</f>
        <v/>
      </c>
      <c r="J127" s="137" t="str">
        <f>IF(DataGrowthRates!I127="","",DataGrowthRates!J127-DataGrowthRates!I127)</f>
        <v/>
      </c>
      <c r="K127" s="137" t="str">
        <f>IF(DataGrowthRates!J127="","",DataGrowthRates!K127-DataGrowthRates!J127)</f>
        <v/>
      </c>
      <c r="L127" s="137" t="str">
        <f>IF(DataGrowthRates!K127="","",DataGrowthRates!L127-DataGrowthRates!K127)</f>
        <v/>
      </c>
      <c r="M127" s="137" t="str">
        <f>IF(DataGrowthRates!L127="","",DataGrowthRates!M127-DataGrowthRates!L127)</f>
        <v/>
      </c>
      <c r="N127" s="137" t="str">
        <f>IF(DataGrowthRates!M127="","",DataGrowthRates!N127-DataGrowthRates!M127)</f>
        <v/>
      </c>
      <c r="O127" s="137" t="str">
        <f>IF(DataGrowthRates!N127="","",DataGrowthRates!O127-DataGrowthRates!N127)</f>
        <v/>
      </c>
      <c r="P127" s="137" t="str">
        <f>IF(DataGrowthRates!O127="","",DataGrowthRates!P127-DataGrowthRates!O127)</f>
        <v/>
      </c>
      <c r="Q127" s="137" t="str">
        <f>IF(DataGrowthRates!P127="","",DataGrowthRates!Q127-DataGrowthRates!P127)</f>
        <v/>
      </c>
      <c r="R127" s="137" t="str">
        <f>IF(DataGrowthRates!Q127="","",DataGrowthRates!R127-DataGrowthRates!Q127)</f>
        <v/>
      </c>
      <c r="S127" s="137" t="str">
        <f>IF(DataGrowthRates!R127="","",DataGrowthRates!S127-DataGrowthRates!R127)</f>
        <v/>
      </c>
      <c r="T127" s="137" t="str">
        <f>IF(DataGrowthRates!S127="","",DataGrowthRates!T127-DataGrowthRates!S127)</f>
        <v/>
      </c>
      <c r="U127" s="137" t="str">
        <f>IF(DataGrowthRates!T127="","",DataGrowthRates!U127-DataGrowthRates!T127)</f>
        <v/>
      </c>
      <c r="V127" s="137" t="str">
        <f>IF(DataGrowthRates!U127="","",DataGrowthRates!V127-DataGrowthRates!U127)</f>
        <v/>
      </c>
      <c r="W127" s="137" t="str">
        <f>IF(DataGrowthRates!V127="","",DataGrowthRates!W127-DataGrowthRates!V127)</f>
        <v/>
      </c>
      <c r="X127" s="137" t="str">
        <f>IF(DataGrowthRates!W127="","",DataGrowthRates!X127-DataGrowthRates!W127)</f>
        <v/>
      </c>
      <c r="Y127" s="137" t="str">
        <f>IF(DataGrowthRates!X127="","",DataGrowthRates!Y127-DataGrowthRates!X127)</f>
        <v/>
      </c>
      <c r="Z127" s="137" t="str">
        <f>IF(DataGrowthRates!Y127="","",DataGrowthRates!Z127-DataGrowthRates!Y127)</f>
        <v/>
      </c>
      <c r="AA127" s="137" t="str">
        <f>IF(DataGrowthRates!Z127="","",DataGrowthRates!AA127-DataGrowthRates!Z127)</f>
        <v/>
      </c>
      <c r="AB127" s="137" t="str">
        <f>IF(DataGrowthRates!AA127="","",DataGrowthRates!AB127-DataGrowthRates!AA127)</f>
        <v/>
      </c>
      <c r="AC127" s="137" t="str">
        <f>IF(DataGrowthRates!AB127="","",DataGrowthRates!AC127-DataGrowthRates!AB127)</f>
        <v/>
      </c>
      <c r="AD127" s="137" t="str">
        <f>IF(DataGrowthRates!AC127="","",DataGrowthRates!AD127-DataGrowthRates!AC127)</f>
        <v/>
      </c>
      <c r="AE127" s="137">
        <f>IF(OR(DataGrowthRates!AD127="",DataGrowthRates!AE127=""),"",DataGrowthRates!AE127-DataGrowthRates!AD127)</f>
        <v>1.2136848721696758</v>
      </c>
      <c r="AF127" s="137">
        <f>IF(OR(DataGrowthRates!AE127="",DataGrowthRates!AF127=""),"",DataGrowthRates!AF127-DataGrowthRates!AE127)</f>
        <v>0</v>
      </c>
      <c r="AG127" s="137">
        <f>IF(OR(DataGrowthRates!AF127="",DataGrowthRates!AG127=""),"",DataGrowthRates!AG127-DataGrowthRates!AF127)</f>
        <v>0</v>
      </c>
      <c r="AH127" s="137">
        <f>IF(OR(DataGrowthRates!AG127="",DataGrowthRates!AH127=""),"",DataGrowthRates!AH127-DataGrowthRates!AG127)</f>
        <v>0</v>
      </c>
      <c r="AI127" s="137">
        <f>IF(OR(DataGrowthRates!AH127="",DataGrowthRates!AI127=""),"",DataGrowthRates!AI127-DataGrowthRates!AH127)</f>
        <v>-0.41923151910625123</v>
      </c>
      <c r="AJ127" s="137">
        <f>IF(OR(DataGrowthRates!AI127="",DataGrowthRates!AJ127=""),"",DataGrowthRates!AJ127-DataGrowthRates!AI127)</f>
        <v>-1.6775169564091641E-3</v>
      </c>
      <c r="AK127" s="137">
        <f>IF(OR(DataGrowthRates!AJ127="",DataGrowthRates!AK127=""),"",DataGrowthRates!AK127-DataGrowthRates!AJ127)</f>
        <v>0</v>
      </c>
      <c r="AL127" s="137">
        <f>IF(OR(DataGrowthRates!AK127="",DataGrowthRates!AL127=""),"",DataGrowthRates!AL127-DataGrowthRates!AK127)</f>
        <v>0</v>
      </c>
      <c r="AM127" s="137">
        <f>IF(OR(DataGrowthRates!AL127="",DataGrowthRates!AM127=""),"",DataGrowthRates!AM127-DataGrowthRates!AL127)</f>
        <v>-0.25692913606802747</v>
      </c>
      <c r="AN127" s="137">
        <f>IF(OR(DataGrowthRates!AM127="",DataGrowthRates!AN127=""),"",DataGrowthRates!AN127-DataGrowthRates!AM127)</f>
        <v>-6.2938406303540972E-2</v>
      </c>
      <c r="AO127" s="137">
        <f>IF(OR(DataGrowthRates!AN127="",DataGrowthRates!AO127=""),"",DataGrowthRates!AO127-DataGrowthRates!AN127)</f>
        <v>0</v>
      </c>
      <c r="AP127" s="137">
        <f>IF(OR(DataGrowthRates!AO127="",DataGrowthRates!AP127=""),"",DataGrowthRates!AP127-DataGrowthRates!AO127)</f>
        <v>0</v>
      </c>
      <c r="AQ127" s="137">
        <f>IF(OR(DataGrowthRates!AP127="",DataGrowthRates!AQ127=""),"",DataGrowthRates!AQ127-DataGrowthRates!AP127)</f>
        <v>-9.3805831863591038E-2</v>
      </c>
      <c r="AR127" s="137">
        <f>IF(OR(DataGrowthRates!AQ127="",DataGrowthRates!AR127=""),"",DataGrowthRates!AR127-DataGrowthRates!AQ127)</f>
        <v>-2.6999049304601286E-2</v>
      </c>
      <c r="AS127" s="137">
        <f>IF(OR(DataGrowthRates!AR127="",DataGrowthRates!AS127=""),"",DataGrowthRates!AS127-DataGrowthRates!AR127)</f>
        <v>0</v>
      </c>
      <c r="AT127" s="137">
        <f>IF(OR(DataGrowthRates!AS127="",DataGrowthRates!AT127=""),"",DataGrowthRates!AT127-DataGrowthRates!AS127)</f>
        <v>0</v>
      </c>
      <c r="AU127" s="137">
        <f>IF(OR(DataGrowthRates!AT127="",DataGrowthRates!AU127=""),"",DataGrowthRates!AU127-DataGrowthRates!AT127)</f>
        <v>0</v>
      </c>
      <c r="AV127" s="137">
        <f>IF(OR(DataGrowthRates!AU127="",DataGrowthRates!AV127=""),"",DataGrowthRates!AV127-DataGrowthRates!AU127)</f>
        <v>0</v>
      </c>
      <c r="AW127" s="137">
        <f>IF(OR(DataGrowthRates!AV127="",DataGrowthRates!AW127=""),"",DataGrowthRates!AW127-DataGrowthRates!AV127)</f>
        <v>0</v>
      </c>
      <c r="AX127" s="137">
        <f>IF(OR(DataGrowthRates!AW127="",DataGrowthRates!AX127=""),"",DataGrowthRates!AX127-DataGrowthRates!AW127)</f>
        <v>0</v>
      </c>
      <c r="AY127" s="137">
        <f>IF(OR(DataGrowthRates!AX127="",DataGrowthRates!AY127=""),"",DataGrowthRates!AY127-DataGrowthRates!AX127)</f>
        <v>0.10964099284904805</v>
      </c>
      <c r="AZ127" s="137">
        <f>IF(OR(DataGrowthRates!AY127="",DataGrowthRates!AZ127=""),"",DataGrowthRates!AZ127-DataGrowthRates!AY127)</f>
        <v>-0.13961672096906597</v>
      </c>
      <c r="BA127" s="137">
        <f>IF(OR(DataGrowthRates!AZ127="",DataGrowthRates!BA127=""),"",DataGrowthRates!BA127-DataGrowthRates!AZ127)</f>
        <v>0</v>
      </c>
      <c r="BB127" s="137">
        <f>IF(OR(DataGrowthRates!BA127="",DataGrowthRates!BB127=""),"",DataGrowthRates!BB127-DataGrowthRates!BA127)</f>
        <v>0</v>
      </c>
      <c r="BC127" s="137">
        <f>IF(OR(DataGrowthRates!BB127="",DataGrowthRates!BC127=""),"",DataGrowthRates!BC127-DataGrowthRates!BB127)</f>
        <v>0</v>
      </c>
      <c r="BD127" s="137">
        <f>IF(OR(DataGrowthRates!BC127="",DataGrowthRates!BD127=""),"",DataGrowthRates!BD127-DataGrowthRates!BC127)</f>
        <v>0</v>
      </c>
      <c r="BE127" s="137">
        <f>IF(OR(DataGrowthRates!BD127="",DataGrowthRates!BE127=""),"",DataGrowthRates!BE127-DataGrowthRates!BD127)</f>
        <v>0</v>
      </c>
      <c r="BF127" s="137">
        <f>IF(OR(DataGrowthRates!BE127="",DataGrowthRates!BF127=""),"",DataGrowthRates!BF127-DataGrowthRates!BE127)</f>
        <v>0</v>
      </c>
      <c r="BG127" s="137">
        <f>IF(OR(DataGrowthRates!BF127="",DataGrowthRates!BG127=""),"",DataGrowthRates!BG127-DataGrowthRates!BF127)</f>
        <v>0</v>
      </c>
      <c r="BH127" s="137">
        <f>IF(OR(DataGrowthRates!BG127="",DataGrowthRates!BH127=""),"",DataGrowthRates!BH127-DataGrowthRates!BG127)</f>
        <v>0</v>
      </c>
      <c r="BI127" s="137">
        <f>IF(OR(DataGrowthRates!BH127="",DataGrowthRates!BI127=""),"",DataGrowthRates!BI127-DataGrowthRates!BH127)</f>
        <v>0</v>
      </c>
      <c r="BJ127" s="137">
        <f>IF(OR(DataGrowthRates!BI127="",DataGrowthRates!BJ127=""),"",DataGrowthRates!BJ127-DataGrowthRates!BI127)</f>
        <v>0</v>
      </c>
      <c r="BK127" s="137">
        <f>IF(OR(DataGrowthRates!BJ127="",DataGrowthRates!BK127=""),"",DataGrowthRates!BK127-DataGrowthRates!BJ127)</f>
        <v>0</v>
      </c>
      <c r="BL127" s="137">
        <f>IF(OR(DataGrowthRates!BK127="",DataGrowthRates!BL127=""),"",DataGrowthRates!BL127-DataGrowthRates!BK127)</f>
        <v>0</v>
      </c>
      <c r="BM127" s="137">
        <f>IF(OR(DataGrowthRates!BL127="",DataGrowthRates!BM127=""),"",DataGrowthRates!BM127-DataGrowthRates!BL127)</f>
        <v>0</v>
      </c>
      <c r="BN127" s="137">
        <f>IF(OR(DataGrowthRates!BM127="",DataGrowthRates!BN127=""),"",DataGrowthRates!BN127-DataGrowthRates!BM127)</f>
        <v>-4.2235153630443278E-5</v>
      </c>
      <c r="BO127" s="137">
        <f>IF(OR(DataGrowthRates!BN127="",DataGrowthRates!BO127=""),"",DataGrowthRates!BO127-DataGrowthRates!BN127)</f>
        <v>8.0753249323439746E-2</v>
      </c>
      <c r="BP127" s="137">
        <f>IF(OR(DataGrowthRates!BO127="",DataGrowthRates!BP127=""),"",DataGrowthRates!BP127-DataGrowthRates!BO127)</f>
        <v>1.3148894363576247E-2</v>
      </c>
      <c r="BQ127" s="137">
        <f>IF(OR(DataGrowthRates!BP127="",DataGrowthRates!BQ127=""),"",DataGrowthRates!BQ127-DataGrowthRates!BP127)</f>
        <v>0</v>
      </c>
      <c r="BR127" s="137">
        <f>IF(OR(DataGrowthRates!BQ127="",DataGrowthRates!BR127=""),"",DataGrowthRates!BR127-DataGrowthRates!BQ127)</f>
        <v>0</v>
      </c>
      <c r="BS127" s="137">
        <f>IF(OR(DataGrowthRates!BR127="",DataGrowthRates!BS127=""),"",DataGrowthRates!BS127-DataGrowthRates!BR127)</f>
        <v>0</v>
      </c>
      <c r="BT127" s="137">
        <f>IF(OR(DataGrowthRates!BS127="",DataGrowthRates!BT127=""),"",DataGrowthRates!BT127-DataGrowthRates!BS127)</f>
        <v>0</v>
      </c>
      <c r="BU127" s="137">
        <f>IF(OR(DataGrowthRates!BT127="",DataGrowthRates!BU127=""),"",DataGrowthRates!BU127-DataGrowthRates!BT127)</f>
        <v>0</v>
      </c>
      <c r="BV127" s="137">
        <f>IF(OR(DataGrowthRates!BU127="",DataGrowthRates!BV127=""),"",DataGrowthRates!BV127-DataGrowthRates!BU127)</f>
        <v>0</v>
      </c>
      <c r="BW127" s="137">
        <f>IF(OR(DataGrowthRates!BV127="",DataGrowthRates!BW127=""),"",DataGrowthRates!BW127-DataGrowthRates!BV127)</f>
        <v>-3.8937418504403354E-4</v>
      </c>
      <c r="BX127" s="137">
        <f>IF(OR(DataGrowthRates!BW127="",DataGrowthRates!BX127=""),"",DataGrowthRates!BX127-DataGrowthRates!BW127)</f>
        <v>0</v>
      </c>
      <c r="BY127" s="137">
        <f>IF(OR(DataGrowthRates!BX127="",DataGrowthRates!BY127=""),"",DataGrowthRates!BY127-DataGrowthRates!BX127)</f>
        <v>0</v>
      </c>
      <c r="BZ127" s="137">
        <f>IF(OR(DataGrowthRates!BY127="",DataGrowthRates!BZ127=""),"",DataGrowthRates!BZ127-DataGrowthRates!BY127)</f>
        <v>0</v>
      </c>
      <c r="CA127" s="137">
        <f>IF(OR(DataGrowthRates!BZ127="",DataGrowthRates!CA127=""),"",DataGrowthRates!CA127-DataGrowthRates!BZ127)</f>
        <v>0</v>
      </c>
      <c r="CB127" s="137">
        <f>IF(OR(DataGrowthRates!CA127="",DataGrowthRates!CB127=""),"",DataGrowthRates!CB127-DataGrowthRates!CA127)</f>
        <v>-4.6402856558346528E-2</v>
      </c>
      <c r="CC127" s="137">
        <f>IF(OR(DataGrowthRates!CB127="",DataGrowthRates!CC127=""),"",DataGrowthRates!CC127-DataGrowthRates!CB127)</f>
        <v>0</v>
      </c>
      <c r="CD127" s="137">
        <f>IF(OR(DataGrowthRates!CC127="",DataGrowthRates!CD127=""),"",DataGrowthRates!CD127-DataGrowthRates!CC127)</f>
        <v>0</v>
      </c>
      <c r="CE127" s="137">
        <f>IF(OR(DataGrowthRates!CD127="",DataGrowthRates!CE127=""),"",DataGrowthRates!CE127-DataGrowthRates!CD127)</f>
        <v>0</v>
      </c>
      <c r="CF127" s="137">
        <f>IF(OR(DataGrowthRates!CE127="",DataGrowthRates!CF127=""),"",DataGrowthRates!CF127-DataGrowthRates!CE127)</f>
        <v>0</v>
      </c>
      <c r="CG127" s="137">
        <f>IF(OR(DataGrowthRates!CF127="",DataGrowthRates!CG127=""),"",DataGrowthRates!CG127-DataGrowthRates!CF127)</f>
        <v>0</v>
      </c>
      <c r="CH127" s="137" t="str">
        <f>IF(OR(DataGrowthRates!CG127="",DataGrowthRates!CH127=""),"",DataGrowthRates!CH127-DataGrowthRates!CG127)</f>
        <v/>
      </c>
    </row>
    <row r="128" spans="1:86" x14ac:dyDescent="0.3">
      <c r="A128" s="65" t="s">
        <v>120</v>
      </c>
      <c r="B128" s="91"/>
      <c r="C128" s="91"/>
      <c r="D128" s="135" t="str">
        <f>IF(DataGrowthRates!C128="","",DataGrowthRates!D128-DataGrowthRates!C128)</f>
        <v/>
      </c>
      <c r="E128" s="135" t="str">
        <f>IF(DataGrowthRates!D128="","",DataGrowthRates!E128-DataGrowthRates!D128)</f>
        <v/>
      </c>
      <c r="F128" s="135" t="str">
        <f>IF(DataGrowthRates!E128="","",DataGrowthRates!F128-DataGrowthRates!E128)</f>
        <v/>
      </c>
      <c r="G128" s="135" t="str">
        <f>IF(DataGrowthRates!F128="","",DataGrowthRates!G128-DataGrowthRates!F128)</f>
        <v/>
      </c>
      <c r="H128" s="135" t="str">
        <f>IF(DataGrowthRates!G128="","",DataGrowthRates!H128-DataGrowthRates!G128)</f>
        <v/>
      </c>
      <c r="I128" s="135" t="str">
        <f>IF(DataGrowthRates!H128="","",DataGrowthRates!I128-DataGrowthRates!H128)</f>
        <v/>
      </c>
      <c r="J128" s="135" t="str">
        <f>IF(DataGrowthRates!I128="","",DataGrowthRates!J128-DataGrowthRates!I128)</f>
        <v/>
      </c>
      <c r="K128" s="135" t="str">
        <f>IF(DataGrowthRates!J128="","",DataGrowthRates!K128-DataGrowthRates!J128)</f>
        <v/>
      </c>
      <c r="L128" s="135" t="str">
        <f>IF(DataGrowthRates!K128="","",DataGrowthRates!L128-DataGrowthRates!K128)</f>
        <v/>
      </c>
      <c r="M128" s="135" t="str">
        <f>IF(DataGrowthRates!L128="","",DataGrowthRates!M128-DataGrowthRates!L128)</f>
        <v/>
      </c>
      <c r="N128" s="135" t="str">
        <f>IF(DataGrowthRates!M128="","",DataGrowthRates!N128-DataGrowthRates!M128)</f>
        <v/>
      </c>
      <c r="O128" s="135" t="str">
        <f>IF(DataGrowthRates!N128="","",DataGrowthRates!O128-DataGrowthRates!N128)</f>
        <v/>
      </c>
      <c r="P128" s="135" t="str">
        <f>IF(DataGrowthRates!O128="","",DataGrowthRates!P128-DataGrowthRates!O128)</f>
        <v/>
      </c>
      <c r="Q128" s="135" t="str">
        <f>IF(DataGrowthRates!P128="","",DataGrowthRates!Q128-DataGrowthRates!P128)</f>
        <v/>
      </c>
      <c r="R128" s="135" t="str">
        <f>IF(DataGrowthRates!Q128="","",DataGrowthRates!R128-DataGrowthRates!Q128)</f>
        <v/>
      </c>
      <c r="S128" s="135" t="str">
        <f>IF(DataGrowthRates!R128="","",DataGrowthRates!S128-DataGrowthRates!R128)</f>
        <v/>
      </c>
      <c r="T128" s="135" t="str">
        <f>IF(DataGrowthRates!S128="","",DataGrowthRates!T128-DataGrowthRates!S128)</f>
        <v/>
      </c>
      <c r="U128" s="135" t="str">
        <f>IF(DataGrowthRates!T128="","",DataGrowthRates!U128-DataGrowthRates!T128)</f>
        <v/>
      </c>
      <c r="V128" s="135" t="str">
        <f>IF(DataGrowthRates!U128="","",DataGrowthRates!V128-DataGrowthRates!U128)</f>
        <v/>
      </c>
      <c r="W128" s="135" t="str">
        <f>IF(DataGrowthRates!V128="","",DataGrowthRates!W128-DataGrowthRates!V128)</f>
        <v/>
      </c>
      <c r="X128" s="135" t="str">
        <f>IF(DataGrowthRates!W128="","",DataGrowthRates!X128-DataGrowthRates!W128)</f>
        <v/>
      </c>
      <c r="Y128" s="135" t="str">
        <f>IF(DataGrowthRates!X128="","",DataGrowthRates!Y128-DataGrowthRates!X128)</f>
        <v/>
      </c>
      <c r="Z128" s="135" t="str">
        <f>IF(DataGrowthRates!Y128="","",DataGrowthRates!Z128-DataGrowthRates!Y128)</f>
        <v/>
      </c>
      <c r="AA128" s="135" t="str">
        <f>IF(DataGrowthRates!Z128="","",DataGrowthRates!AA128-DataGrowthRates!Z128)</f>
        <v/>
      </c>
      <c r="AB128" s="135" t="str">
        <f>IF(DataGrowthRates!AA128="","",DataGrowthRates!AB128-DataGrowthRates!AA128)</f>
        <v/>
      </c>
      <c r="AC128" s="135" t="str">
        <f>IF(DataGrowthRates!AB128="","",DataGrowthRates!AC128-DataGrowthRates!AB128)</f>
        <v/>
      </c>
      <c r="AD128" s="135" t="str">
        <f>IF(DataGrowthRates!AC128="","",DataGrowthRates!AD128-DataGrowthRates!AC128)</f>
        <v/>
      </c>
      <c r="AE128" s="135" t="str">
        <f>IF(OR(DataGrowthRates!AD128="",DataGrowthRates!AE128=""),"",DataGrowthRates!AE128-DataGrowthRates!AD128)</f>
        <v/>
      </c>
      <c r="AF128" s="135">
        <f>IF(OR(DataGrowthRates!AE128="",DataGrowthRates!AF128=""),"",DataGrowthRates!AF128-DataGrowthRates!AE128)</f>
        <v>-0.27908442305166714</v>
      </c>
      <c r="AG128" s="135">
        <f>IF(OR(DataGrowthRates!AF128="",DataGrowthRates!AG128=""),"",DataGrowthRates!AG128-DataGrowthRates!AF128)</f>
        <v>-0.18216959317792769</v>
      </c>
      <c r="AH128" s="135">
        <f>IF(OR(DataGrowthRates!AG128="",DataGrowthRates!AH128=""),"",DataGrowthRates!AH128-DataGrowthRates!AG128)</f>
        <v>8.453501642064154E-3</v>
      </c>
      <c r="AI128" s="135">
        <f>IF(OR(DataGrowthRates!AH128="",DataGrowthRates!AI128=""),"",DataGrowthRates!AI128-DataGrowthRates!AH128)</f>
        <v>-0.42408911920330894</v>
      </c>
      <c r="AJ128" s="135">
        <f>IF(OR(DataGrowthRates!AI128="",DataGrowthRates!AJ128=""),"",DataGrowthRates!AJ128-DataGrowthRates!AI128)</f>
        <v>-1.9868531452079008E-2</v>
      </c>
      <c r="AK128" s="135">
        <f>IF(OR(DataGrowthRates!AJ128="",DataGrowthRates!AK128=""),"",DataGrowthRates!AK128-DataGrowthRates!AJ128)</f>
        <v>0</v>
      </c>
      <c r="AL128" s="135">
        <f>IF(OR(DataGrowthRates!AK128="",DataGrowthRates!AL128=""),"",DataGrowthRates!AL128-DataGrowthRates!AK128)</f>
        <v>0</v>
      </c>
      <c r="AM128" s="135">
        <f>IF(OR(DataGrowthRates!AL128="",DataGrowthRates!AM128=""),"",DataGrowthRates!AM128-DataGrowthRates!AL128)</f>
        <v>-8.9609359558471269E-2</v>
      </c>
      <c r="AN128" s="135">
        <f>IF(OR(DataGrowthRates!AM128="",DataGrowthRates!AN128=""),"",DataGrowthRates!AN128-DataGrowthRates!AM128)</f>
        <v>-7.7906096059788155E-2</v>
      </c>
      <c r="AO128" s="135">
        <f>IF(OR(DataGrowthRates!AN128="",DataGrowthRates!AO128=""),"",DataGrowthRates!AO128-DataGrowthRates!AN128)</f>
        <v>0</v>
      </c>
      <c r="AP128" s="135">
        <f>IF(OR(DataGrowthRates!AO128="",DataGrowthRates!AP128=""),"",DataGrowthRates!AP128-DataGrowthRates!AO128)</f>
        <v>0</v>
      </c>
      <c r="AQ128" s="135">
        <f>IF(OR(DataGrowthRates!AP128="",DataGrowthRates!AQ128=""),"",DataGrowthRates!AQ128-DataGrowthRates!AP128)</f>
        <v>3.1018259355795497E-2</v>
      </c>
      <c r="AR128" s="135">
        <f>IF(OR(DataGrowthRates!AQ128="",DataGrowthRates!AR128=""),"",DataGrowthRates!AR128-DataGrowthRates!AQ128)</f>
        <v>0.43448943336874235</v>
      </c>
      <c r="AS128" s="135">
        <f>IF(OR(DataGrowthRates!AR128="",DataGrowthRates!AS128=""),"",DataGrowthRates!AS128-DataGrowthRates!AR128)</f>
        <v>0</v>
      </c>
      <c r="AT128" s="135">
        <f>IF(OR(DataGrowthRates!AS128="",DataGrowthRates!AT128=""),"",DataGrowthRates!AT128-DataGrowthRates!AS128)</f>
        <v>0</v>
      </c>
      <c r="AU128" s="135">
        <f>IF(OR(DataGrowthRates!AT128="",DataGrowthRates!AU128=""),"",DataGrowthRates!AU128-DataGrowthRates!AT128)</f>
        <v>0</v>
      </c>
      <c r="AV128" s="135">
        <f>IF(OR(DataGrowthRates!AU128="",DataGrowthRates!AV128=""),"",DataGrowthRates!AV128-DataGrowthRates!AU128)</f>
        <v>0</v>
      </c>
      <c r="AW128" s="135">
        <f>IF(OR(DataGrowthRates!AV128="",DataGrowthRates!AW128=""),"",DataGrowthRates!AW128-DataGrowthRates!AV128)</f>
        <v>0</v>
      </c>
      <c r="AX128" s="135">
        <f>IF(OR(DataGrowthRates!AW128="",DataGrowthRates!AX128=""),"",DataGrowthRates!AX128-DataGrowthRates!AW128)</f>
        <v>0</v>
      </c>
      <c r="AY128" s="135">
        <f>IF(OR(DataGrowthRates!AX128="",DataGrowthRates!AY128=""),"",DataGrowthRates!AY128-DataGrowthRates!AX128)</f>
        <v>-8.1353251541353977E-3</v>
      </c>
      <c r="AZ128" s="135">
        <f>IF(OR(DataGrowthRates!AY128="",DataGrowthRates!AZ128=""),"",DataGrowthRates!AZ128-DataGrowthRates!AY128)</f>
        <v>-1.2468390096000981E-2</v>
      </c>
      <c r="BA128" s="135">
        <f>IF(OR(DataGrowthRates!AZ128="",DataGrowthRates!BA128=""),"",DataGrowthRates!BA128-DataGrowthRates!AZ128)</f>
        <v>0</v>
      </c>
      <c r="BB128" s="135">
        <f>IF(OR(DataGrowthRates!BA128="",DataGrowthRates!BB128=""),"",DataGrowthRates!BB128-DataGrowthRates!BA128)</f>
        <v>0</v>
      </c>
      <c r="BC128" s="135">
        <f>IF(OR(DataGrowthRates!BB128="",DataGrowthRates!BC128=""),"",DataGrowthRates!BC128-DataGrowthRates!BB128)</f>
        <v>0</v>
      </c>
      <c r="BD128" s="135">
        <f>IF(OR(DataGrowthRates!BC128="",DataGrowthRates!BD128=""),"",DataGrowthRates!BD128-DataGrowthRates!BC128)</f>
        <v>0</v>
      </c>
      <c r="BE128" s="135">
        <f>IF(OR(DataGrowthRates!BD128="",DataGrowthRates!BE128=""),"",DataGrowthRates!BE128-DataGrowthRates!BD128)</f>
        <v>0</v>
      </c>
      <c r="BF128" s="135">
        <f>IF(OR(DataGrowthRates!BE128="",DataGrowthRates!BF128=""),"",DataGrowthRates!BF128-DataGrowthRates!BE128)</f>
        <v>0</v>
      </c>
      <c r="BG128" s="135">
        <f>IF(OR(DataGrowthRates!BF128="",DataGrowthRates!BG128=""),"",DataGrowthRates!BG128-DataGrowthRates!BF128)</f>
        <v>0</v>
      </c>
      <c r="BH128" s="135">
        <f>IF(OR(DataGrowthRates!BG128="",DataGrowthRates!BH128=""),"",DataGrowthRates!BH128-DataGrowthRates!BG128)</f>
        <v>0</v>
      </c>
      <c r="BI128" s="135">
        <f>IF(OR(DataGrowthRates!BH128="",DataGrowthRates!BI128=""),"",DataGrowthRates!BI128-DataGrowthRates!BH128)</f>
        <v>0</v>
      </c>
      <c r="BJ128" s="135">
        <f>IF(OR(DataGrowthRates!BI128="",DataGrowthRates!BJ128=""),"",DataGrowthRates!BJ128-DataGrowthRates!BI128)</f>
        <v>0</v>
      </c>
      <c r="BK128" s="135">
        <f>IF(OR(DataGrowthRates!BJ128="",DataGrowthRates!BK128=""),"",DataGrowthRates!BK128-DataGrowthRates!BJ128)</f>
        <v>0</v>
      </c>
      <c r="BL128" s="135">
        <f>IF(OR(DataGrowthRates!BK128="",DataGrowthRates!BL128=""),"",DataGrowthRates!BL128-DataGrowthRates!BK128)</f>
        <v>0</v>
      </c>
      <c r="BM128" s="135">
        <f>IF(OR(DataGrowthRates!BL128="",DataGrowthRates!BM128=""),"",DataGrowthRates!BM128-DataGrowthRates!BL128)</f>
        <v>0</v>
      </c>
      <c r="BN128" s="135">
        <f>IF(OR(DataGrowthRates!BM128="",DataGrowthRates!BN128=""),"",DataGrowthRates!BN128-DataGrowthRates!BM128)</f>
        <v>-4.4650179560790093E-5</v>
      </c>
      <c r="BO128" s="135">
        <f>IF(OR(DataGrowthRates!BN128="",DataGrowthRates!BO128=""),"",DataGrowthRates!BO128-DataGrowthRates!BN128)</f>
        <v>-0.1134469893647716</v>
      </c>
      <c r="BP128" s="135">
        <f>IF(OR(DataGrowthRates!BO128="",DataGrowthRates!BP128=""),"",DataGrowthRates!BP128-DataGrowthRates!BO128)</f>
        <v>-8.6850849883211012E-3</v>
      </c>
      <c r="BQ128" s="135">
        <f>IF(OR(DataGrowthRates!BP128="",DataGrowthRates!BQ128=""),"",DataGrowthRates!BQ128-DataGrowthRates!BP128)</f>
        <v>0</v>
      </c>
      <c r="BR128" s="135">
        <f>IF(OR(DataGrowthRates!BQ128="",DataGrowthRates!BR128=""),"",DataGrowthRates!BR128-DataGrowthRates!BQ128)</f>
        <v>0</v>
      </c>
      <c r="BS128" s="135">
        <f>IF(OR(DataGrowthRates!BR128="",DataGrowthRates!BS128=""),"",DataGrowthRates!BS128-DataGrowthRates!BR128)</f>
        <v>0</v>
      </c>
      <c r="BT128" s="135">
        <f>IF(OR(DataGrowthRates!BS128="",DataGrowthRates!BT128=""),"",DataGrowthRates!BT128-DataGrowthRates!BS128)</f>
        <v>0</v>
      </c>
      <c r="BU128" s="135">
        <f>IF(OR(DataGrowthRates!BT128="",DataGrowthRates!BU128=""),"",DataGrowthRates!BU128-DataGrowthRates!BT128)</f>
        <v>0</v>
      </c>
      <c r="BV128" s="135">
        <f>IF(OR(DataGrowthRates!BU128="",DataGrowthRates!BV128=""),"",DataGrowthRates!BV128-DataGrowthRates!BU128)</f>
        <v>0</v>
      </c>
      <c r="BW128" s="135">
        <f>IF(OR(DataGrowthRates!BV128="",DataGrowthRates!BW128=""),"",DataGrowthRates!BW128-DataGrowthRates!BV128)</f>
        <v>1.109779059724314E-3</v>
      </c>
      <c r="BX128" s="135">
        <f>IF(OR(DataGrowthRates!BW128="",DataGrowthRates!BX128=""),"",DataGrowthRates!BX128-DataGrowthRates!BW128)</f>
        <v>0</v>
      </c>
      <c r="BY128" s="135">
        <f>IF(OR(DataGrowthRates!BX128="",DataGrowthRates!BY128=""),"",DataGrowthRates!BY128-DataGrowthRates!BX128)</f>
        <v>0</v>
      </c>
      <c r="BZ128" s="135">
        <f>IF(OR(DataGrowthRates!BY128="",DataGrowthRates!BZ128=""),"",DataGrowthRates!BZ128-DataGrowthRates!BY128)</f>
        <v>0</v>
      </c>
      <c r="CA128" s="135">
        <f>IF(OR(DataGrowthRates!BZ128="",DataGrowthRates!CA128=""),"",DataGrowthRates!CA128-DataGrowthRates!BZ128)</f>
        <v>0</v>
      </c>
      <c r="CB128" s="135">
        <f>IF(OR(DataGrowthRates!CA128="",DataGrowthRates!CB128=""),"",DataGrowthRates!CB128-DataGrowthRates!CA128)</f>
        <v>0.2972134190108604</v>
      </c>
      <c r="CC128" s="135">
        <f>IF(OR(DataGrowthRates!CB128="",DataGrowthRates!CC128=""),"",DataGrowthRates!CC128-DataGrowthRates!CB128)</f>
        <v>0</v>
      </c>
      <c r="CD128" s="135">
        <f>IF(OR(DataGrowthRates!CC128="",DataGrowthRates!CD128=""),"",DataGrowthRates!CD128-DataGrowthRates!CC128)</f>
        <v>0</v>
      </c>
      <c r="CE128" s="135">
        <f>IF(OR(DataGrowthRates!CD128="",DataGrowthRates!CE128=""),"",DataGrowthRates!CE128-DataGrowthRates!CD128)</f>
        <v>0</v>
      </c>
      <c r="CF128" s="135">
        <f>IF(OR(DataGrowthRates!CE128="",DataGrowthRates!CF128=""),"",DataGrowthRates!CF128-DataGrowthRates!CE128)</f>
        <v>0</v>
      </c>
      <c r="CG128" s="135">
        <f>IF(OR(DataGrowthRates!CF128="",DataGrowthRates!CG128=""),"",DataGrowthRates!CG128-DataGrowthRates!CF128)</f>
        <v>0</v>
      </c>
      <c r="CH128" s="135" t="str">
        <f>IF(OR(DataGrowthRates!CG128="",DataGrowthRates!CH128=""),"",DataGrowthRates!CH128-DataGrowthRates!CG128)</f>
        <v/>
      </c>
    </row>
    <row r="129" spans="1:86" x14ac:dyDescent="0.3">
      <c r="A129" s="4" t="s">
        <v>121</v>
      </c>
      <c r="D129" s="136" t="str">
        <f>IF(DataGrowthRates!C129="","",DataGrowthRates!D129-DataGrowthRates!C129)</f>
        <v/>
      </c>
      <c r="E129" s="136" t="str">
        <f>IF(DataGrowthRates!D129="","",DataGrowthRates!E129-DataGrowthRates!D129)</f>
        <v/>
      </c>
      <c r="F129" s="136" t="str">
        <f>IF(DataGrowthRates!E129="","",DataGrowthRates!F129-DataGrowthRates!E129)</f>
        <v/>
      </c>
      <c r="G129" s="136" t="str">
        <f>IF(DataGrowthRates!F129="","",DataGrowthRates!G129-DataGrowthRates!F129)</f>
        <v/>
      </c>
      <c r="H129" s="136" t="str">
        <f>IF(DataGrowthRates!G129="","",DataGrowthRates!H129-DataGrowthRates!G129)</f>
        <v/>
      </c>
      <c r="I129" s="136" t="str">
        <f>IF(DataGrowthRates!H129="","",DataGrowthRates!I129-DataGrowthRates!H129)</f>
        <v/>
      </c>
      <c r="J129" s="136" t="str">
        <f>IF(DataGrowthRates!I129="","",DataGrowthRates!J129-DataGrowthRates!I129)</f>
        <v/>
      </c>
      <c r="K129" s="136" t="str">
        <f>IF(DataGrowthRates!J129="","",DataGrowthRates!K129-DataGrowthRates!J129)</f>
        <v/>
      </c>
      <c r="L129" s="136" t="str">
        <f>IF(DataGrowthRates!K129="","",DataGrowthRates!L129-DataGrowthRates!K129)</f>
        <v/>
      </c>
      <c r="M129" s="136" t="str">
        <f>IF(DataGrowthRates!L129="","",DataGrowthRates!M129-DataGrowthRates!L129)</f>
        <v/>
      </c>
      <c r="N129" s="136" t="str">
        <f>IF(DataGrowthRates!M129="","",DataGrowthRates!N129-DataGrowthRates!M129)</f>
        <v/>
      </c>
      <c r="O129" s="136" t="str">
        <f>IF(DataGrowthRates!N129="","",DataGrowthRates!O129-DataGrowthRates!N129)</f>
        <v/>
      </c>
      <c r="P129" s="136" t="str">
        <f>IF(DataGrowthRates!O129="","",DataGrowthRates!P129-DataGrowthRates!O129)</f>
        <v/>
      </c>
      <c r="Q129" s="136" t="str">
        <f>IF(DataGrowthRates!P129="","",DataGrowthRates!Q129-DataGrowthRates!P129)</f>
        <v/>
      </c>
      <c r="R129" s="136" t="str">
        <f>IF(DataGrowthRates!Q129="","",DataGrowthRates!R129-DataGrowthRates!Q129)</f>
        <v/>
      </c>
      <c r="S129" s="136" t="str">
        <f>IF(DataGrowthRates!R129="","",DataGrowthRates!S129-DataGrowthRates!R129)</f>
        <v/>
      </c>
      <c r="T129" s="136" t="str">
        <f>IF(DataGrowthRates!S129="","",DataGrowthRates!T129-DataGrowthRates!S129)</f>
        <v/>
      </c>
      <c r="U129" s="136" t="str">
        <f>IF(DataGrowthRates!T129="","",DataGrowthRates!U129-DataGrowthRates!T129)</f>
        <v/>
      </c>
      <c r="V129" s="136" t="str">
        <f>IF(DataGrowthRates!U129="","",DataGrowthRates!V129-DataGrowthRates!U129)</f>
        <v/>
      </c>
      <c r="W129" s="136" t="str">
        <f>IF(DataGrowthRates!V129="","",DataGrowthRates!W129-DataGrowthRates!V129)</f>
        <v/>
      </c>
      <c r="X129" s="136" t="str">
        <f>IF(DataGrowthRates!W129="","",DataGrowthRates!X129-DataGrowthRates!W129)</f>
        <v/>
      </c>
      <c r="Y129" s="136" t="str">
        <f>IF(DataGrowthRates!X129="","",DataGrowthRates!Y129-DataGrowthRates!X129)</f>
        <v/>
      </c>
      <c r="Z129" s="136" t="str">
        <f>IF(DataGrowthRates!Y129="","",DataGrowthRates!Z129-DataGrowthRates!Y129)</f>
        <v/>
      </c>
      <c r="AA129" s="136" t="str">
        <f>IF(DataGrowthRates!Z129="","",DataGrowthRates!AA129-DataGrowthRates!Z129)</f>
        <v/>
      </c>
      <c r="AB129" s="136" t="str">
        <f>IF(DataGrowthRates!AA129="","",DataGrowthRates!AB129-DataGrowthRates!AA129)</f>
        <v/>
      </c>
      <c r="AC129" s="136" t="str">
        <f>IF(DataGrowthRates!AB129="","",DataGrowthRates!AC129-DataGrowthRates!AB129)</f>
        <v/>
      </c>
      <c r="AD129" s="136" t="str">
        <f>IF(DataGrowthRates!AC129="","",DataGrowthRates!AD129-DataGrowthRates!AC129)</f>
        <v/>
      </c>
      <c r="AE129" s="136" t="str">
        <f>IF(OR(DataGrowthRates!AD129="",DataGrowthRates!AE129=""),"",DataGrowthRates!AE129-DataGrowthRates!AD129)</f>
        <v/>
      </c>
      <c r="AF129" s="136" t="str">
        <f>IF(OR(DataGrowthRates!AE129="",DataGrowthRates!AF129=""),"",DataGrowthRates!AF129-DataGrowthRates!AE129)</f>
        <v/>
      </c>
      <c r="AG129" s="136">
        <f>IF(OR(DataGrowthRates!AF129="",DataGrowthRates!AG129=""),"",DataGrowthRates!AG129-DataGrowthRates!AF129)</f>
        <v>0.41636788933921753</v>
      </c>
      <c r="AH129" s="136">
        <f>IF(OR(DataGrowthRates!AG129="",DataGrowthRates!AH129=""),"",DataGrowthRates!AH129-DataGrowthRates!AG129)</f>
        <v>5.6967109399986171E-2</v>
      </c>
      <c r="AI129" s="136">
        <f>IF(OR(DataGrowthRates!AH129="",DataGrowthRates!AI129=""),"",DataGrowthRates!AI129-DataGrowthRates!AH129)</f>
        <v>-0.86517211654089188</v>
      </c>
      <c r="AJ129" s="136">
        <f>IF(OR(DataGrowthRates!AI129="",DataGrowthRates!AJ129=""),"",DataGrowthRates!AJ129-DataGrowthRates!AI129)</f>
        <v>1.5825890260141584E-2</v>
      </c>
      <c r="AK129" s="136">
        <f>IF(OR(DataGrowthRates!AJ129="",DataGrowthRates!AK129=""),"",DataGrowthRates!AK129-DataGrowthRates!AJ129)</f>
        <v>0</v>
      </c>
      <c r="AL129" s="136">
        <f>IF(OR(DataGrowthRates!AK129="",DataGrowthRates!AL129=""),"",DataGrowthRates!AL129-DataGrowthRates!AK129)</f>
        <v>0</v>
      </c>
      <c r="AM129" s="136">
        <f>IF(OR(DataGrowthRates!AL129="",DataGrowthRates!AM129=""),"",DataGrowthRates!AM129-DataGrowthRates!AL129)</f>
        <v>-0.18584479147580968</v>
      </c>
      <c r="AN129" s="136">
        <f>IF(OR(DataGrowthRates!AM129="",DataGrowthRates!AN129=""),"",DataGrowthRates!AN129-DataGrowthRates!AM129)</f>
        <v>9.0337998469117053E-2</v>
      </c>
      <c r="AO129" s="136">
        <f>IF(OR(DataGrowthRates!AN129="",DataGrowthRates!AO129=""),"",DataGrowthRates!AO129-DataGrowthRates!AN129)</f>
        <v>0</v>
      </c>
      <c r="AP129" s="136">
        <f>IF(OR(DataGrowthRates!AO129="",DataGrowthRates!AP129=""),"",DataGrowthRates!AP129-DataGrowthRates!AO129)</f>
        <v>0</v>
      </c>
      <c r="AQ129" s="136">
        <f>IF(OR(DataGrowthRates!AP129="",DataGrowthRates!AQ129=""),"",DataGrowthRates!AQ129-DataGrowthRates!AP129)</f>
        <v>6.4155381900271813E-2</v>
      </c>
      <c r="AR129" s="136">
        <f>IF(OR(DataGrowthRates!AQ129="",DataGrowthRates!AR129=""),"",DataGrowthRates!AR129-DataGrowthRates!AQ129)</f>
        <v>-0.18030434871034995</v>
      </c>
      <c r="AS129" s="136">
        <f>IF(OR(DataGrowthRates!AR129="",DataGrowthRates!AS129=""),"",DataGrowthRates!AS129-DataGrowthRates!AR129)</f>
        <v>0</v>
      </c>
      <c r="AT129" s="136">
        <f>IF(OR(DataGrowthRates!AS129="",DataGrowthRates!AT129=""),"",DataGrowthRates!AT129-DataGrowthRates!AS129)</f>
        <v>0</v>
      </c>
      <c r="AU129" s="136">
        <f>IF(OR(DataGrowthRates!AT129="",DataGrowthRates!AU129=""),"",DataGrowthRates!AU129-DataGrowthRates!AT129)</f>
        <v>0</v>
      </c>
      <c r="AV129" s="136">
        <f>IF(OR(DataGrowthRates!AU129="",DataGrowthRates!AV129=""),"",DataGrowthRates!AV129-DataGrowthRates!AU129)</f>
        <v>0</v>
      </c>
      <c r="AW129" s="136">
        <f>IF(OR(DataGrowthRates!AV129="",DataGrowthRates!AW129=""),"",DataGrowthRates!AW129-DataGrowthRates!AV129)</f>
        <v>0</v>
      </c>
      <c r="AX129" s="136">
        <f>IF(OR(DataGrowthRates!AW129="",DataGrowthRates!AX129=""),"",DataGrowthRates!AX129-DataGrowthRates!AW129)</f>
        <v>0</v>
      </c>
      <c r="AY129" s="136">
        <f>IF(OR(DataGrowthRates!AX129="",DataGrowthRates!AY129=""),"",DataGrowthRates!AY129-DataGrowthRates!AX129)</f>
        <v>3.0742393830922587E-2</v>
      </c>
      <c r="AZ129" s="136">
        <f>IF(OR(DataGrowthRates!AY129="",DataGrowthRates!AZ129=""),"",DataGrowthRates!AZ129-DataGrowthRates!AY129)</f>
        <v>-0.15603769790330269</v>
      </c>
      <c r="BA129" s="136">
        <f>IF(OR(DataGrowthRates!AZ129="",DataGrowthRates!BA129=""),"",DataGrowthRates!BA129-DataGrowthRates!AZ129)</f>
        <v>0</v>
      </c>
      <c r="BB129" s="136">
        <f>IF(OR(DataGrowthRates!BA129="",DataGrowthRates!BB129=""),"",DataGrowthRates!BB129-DataGrowthRates!BA129)</f>
        <v>0</v>
      </c>
      <c r="BC129" s="136">
        <f>IF(OR(DataGrowthRates!BB129="",DataGrowthRates!BC129=""),"",DataGrowthRates!BC129-DataGrowthRates!BB129)</f>
        <v>0</v>
      </c>
      <c r="BD129" s="136">
        <f>IF(OR(DataGrowthRates!BC129="",DataGrowthRates!BD129=""),"",DataGrowthRates!BD129-DataGrowthRates!BC129)</f>
        <v>0</v>
      </c>
      <c r="BE129" s="136">
        <f>IF(OR(DataGrowthRates!BD129="",DataGrowthRates!BE129=""),"",DataGrowthRates!BE129-DataGrowthRates!BD129)</f>
        <v>0</v>
      </c>
      <c r="BF129" s="136">
        <f>IF(OR(DataGrowthRates!BE129="",DataGrowthRates!BF129=""),"",DataGrowthRates!BF129-DataGrowthRates!BE129)</f>
        <v>0</v>
      </c>
      <c r="BG129" s="136">
        <f>IF(OR(DataGrowthRates!BF129="",DataGrowthRates!BG129=""),"",DataGrowthRates!BG129-DataGrowthRates!BF129)</f>
        <v>0</v>
      </c>
      <c r="BH129" s="136">
        <f>IF(OR(DataGrowthRates!BG129="",DataGrowthRates!BH129=""),"",DataGrowthRates!BH129-DataGrowthRates!BG129)</f>
        <v>0</v>
      </c>
      <c r="BI129" s="136">
        <f>IF(OR(DataGrowthRates!BH129="",DataGrowthRates!BI129=""),"",DataGrowthRates!BI129-DataGrowthRates!BH129)</f>
        <v>0</v>
      </c>
      <c r="BJ129" s="136">
        <f>IF(OR(DataGrowthRates!BI129="",DataGrowthRates!BJ129=""),"",DataGrowthRates!BJ129-DataGrowthRates!BI129)</f>
        <v>0</v>
      </c>
      <c r="BK129" s="136">
        <f>IF(OR(DataGrowthRates!BJ129="",DataGrowthRates!BK129=""),"",DataGrowthRates!BK129-DataGrowthRates!BJ129)</f>
        <v>0</v>
      </c>
      <c r="BL129" s="136">
        <f>IF(OR(DataGrowthRates!BK129="",DataGrowthRates!BL129=""),"",DataGrowthRates!BL129-DataGrowthRates!BK129)</f>
        <v>0</v>
      </c>
      <c r="BM129" s="136">
        <f>IF(OR(DataGrowthRates!BL129="",DataGrowthRates!BM129=""),"",DataGrowthRates!BM129-DataGrowthRates!BL129)</f>
        <v>0</v>
      </c>
      <c r="BN129" s="136">
        <f>IF(OR(DataGrowthRates!BM129="",DataGrowthRates!BN129=""),"",DataGrowthRates!BN129-DataGrowthRates!BM129)</f>
        <v>7.0548310731943786E-5</v>
      </c>
      <c r="BO129" s="136">
        <f>IF(OR(DataGrowthRates!BN129="",DataGrowthRates!BO129=""),"",DataGrowthRates!BO129-DataGrowthRates!BN129)</f>
        <v>-0.11344862287768187</v>
      </c>
      <c r="BP129" s="136">
        <f>IF(OR(DataGrowthRates!BO129="",DataGrowthRates!BP129=""),"",DataGrowthRates!BP129-DataGrowthRates!BO129)</f>
        <v>-3.1410898154072164E-2</v>
      </c>
      <c r="BQ129" s="136">
        <f>IF(OR(DataGrowthRates!BP129="",DataGrowthRates!BQ129=""),"",DataGrowthRates!BQ129-DataGrowthRates!BP129)</f>
        <v>0</v>
      </c>
      <c r="BR129" s="136">
        <f>IF(OR(DataGrowthRates!BQ129="",DataGrowthRates!BR129=""),"",DataGrowthRates!BR129-DataGrowthRates!BQ129)</f>
        <v>0</v>
      </c>
      <c r="BS129" s="136">
        <f>IF(OR(DataGrowthRates!BR129="",DataGrowthRates!BS129=""),"",DataGrowthRates!BS129-DataGrowthRates!BR129)</f>
        <v>0</v>
      </c>
      <c r="BT129" s="136">
        <f>IF(OR(DataGrowthRates!BS129="",DataGrowthRates!BT129=""),"",DataGrowthRates!BT129-DataGrowthRates!BS129)</f>
        <v>0</v>
      </c>
      <c r="BU129" s="136">
        <f>IF(OR(DataGrowthRates!BT129="",DataGrowthRates!BU129=""),"",DataGrowthRates!BU129-DataGrowthRates!BT129)</f>
        <v>0</v>
      </c>
      <c r="BV129" s="136">
        <f>IF(OR(DataGrowthRates!BU129="",DataGrowthRates!BV129=""),"",DataGrowthRates!BV129-DataGrowthRates!BU129)</f>
        <v>0</v>
      </c>
      <c r="BW129" s="136">
        <f>IF(OR(DataGrowthRates!BV129="",DataGrowthRates!BW129=""),"",DataGrowthRates!BW129-DataGrowthRates!BV129)</f>
        <v>-1.7392650391503395E-3</v>
      </c>
      <c r="BX129" s="136">
        <f>IF(OR(DataGrowthRates!BW129="",DataGrowthRates!BX129=""),"",DataGrowthRates!BX129-DataGrowthRates!BW129)</f>
        <v>0</v>
      </c>
      <c r="BY129" s="136">
        <f>IF(OR(DataGrowthRates!BX129="",DataGrowthRates!BY129=""),"",DataGrowthRates!BY129-DataGrowthRates!BX129)</f>
        <v>0</v>
      </c>
      <c r="BZ129" s="136">
        <f>IF(OR(DataGrowthRates!BY129="",DataGrowthRates!BZ129=""),"",DataGrowthRates!BZ129-DataGrowthRates!BY129)</f>
        <v>0</v>
      </c>
      <c r="CA129" s="136">
        <f>IF(OR(DataGrowthRates!BZ129="",DataGrowthRates!CA129=""),"",DataGrowthRates!CA129-DataGrowthRates!BZ129)</f>
        <v>0</v>
      </c>
      <c r="CB129" s="136">
        <f>IF(OR(DataGrowthRates!CA129="",DataGrowthRates!CB129=""),"",DataGrowthRates!CB129-DataGrowthRates!CA129)</f>
        <v>0.268936523189927</v>
      </c>
      <c r="CC129" s="136">
        <f>IF(OR(DataGrowthRates!CB129="",DataGrowthRates!CC129=""),"",DataGrowthRates!CC129-DataGrowthRates!CB129)</f>
        <v>0</v>
      </c>
      <c r="CD129" s="136">
        <f>IF(OR(DataGrowthRates!CC129="",DataGrowthRates!CD129=""),"",DataGrowthRates!CD129-DataGrowthRates!CC129)</f>
        <v>0</v>
      </c>
      <c r="CE129" s="136">
        <f>IF(OR(DataGrowthRates!CD129="",DataGrowthRates!CE129=""),"",DataGrowthRates!CE129-DataGrowthRates!CD129)</f>
        <v>0</v>
      </c>
      <c r="CF129" s="136">
        <f>IF(OR(DataGrowthRates!CE129="",DataGrowthRates!CF129=""),"",DataGrowthRates!CF129-DataGrowthRates!CE129)</f>
        <v>0</v>
      </c>
      <c r="CG129" s="136">
        <f>IF(OR(DataGrowthRates!CF129="",DataGrowthRates!CG129=""),"",DataGrowthRates!CG129-DataGrowthRates!CF129)</f>
        <v>0</v>
      </c>
      <c r="CH129" s="136" t="str">
        <f>IF(OR(DataGrowthRates!CG129="",DataGrowthRates!CH129=""),"",DataGrowthRates!CH129-DataGrowthRates!CG129)</f>
        <v/>
      </c>
    </row>
    <row r="130" spans="1:86" x14ac:dyDescent="0.3">
      <c r="A130" s="4" t="s">
        <v>122</v>
      </c>
      <c r="D130" s="136" t="str">
        <f>IF(DataGrowthRates!C130="","",DataGrowthRates!D130-DataGrowthRates!C130)</f>
        <v/>
      </c>
      <c r="E130" s="136" t="str">
        <f>IF(DataGrowthRates!D130="","",DataGrowthRates!E130-DataGrowthRates!D130)</f>
        <v/>
      </c>
      <c r="F130" s="136" t="str">
        <f>IF(DataGrowthRates!E130="","",DataGrowthRates!F130-DataGrowthRates!E130)</f>
        <v/>
      </c>
      <c r="G130" s="136" t="str">
        <f>IF(DataGrowthRates!F130="","",DataGrowthRates!G130-DataGrowthRates!F130)</f>
        <v/>
      </c>
      <c r="H130" s="136" t="str">
        <f>IF(DataGrowthRates!G130="","",DataGrowthRates!H130-DataGrowthRates!G130)</f>
        <v/>
      </c>
      <c r="I130" s="136" t="str">
        <f>IF(DataGrowthRates!H130="","",DataGrowthRates!I130-DataGrowthRates!H130)</f>
        <v/>
      </c>
      <c r="J130" s="136" t="str">
        <f>IF(DataGrowthRates!I130="","",DataGrowthRates!J130-DataGrowthRates!I130)</f>
        <v/>
      </c>
      <c r="K130" s="136" t="str">
        <f>IF(DataGrowthRates!J130="","",DataGrowthRates!K130-DataGrowthRates!J130)</f>
        <v/>
      </c>
      <c r="L130" s="136" t="str">
        <f>IF(DataGrowthRates!K130="","",DataGrowthRates!L130-DataGrowthRates!K130)</f>
        <v/>
      </c>
      <c r="M130" s="136" t="str">
        <f>IF(DataGrowthRates!L130="","",DataGrowthRates!M130-DataGrowthRates!L130)</f>
        <v/>
      </c>
      <c r="N130" s="136" t="str">
        <f>IF(DataGrowthRates!M130="","",DataGrowthRates!N130-DataGrowthRates!M130)</f>
        <v/>
      </c>
      <c r="O130" s="136" t="str">
        <f>IF(DataGrowthRates!N130="","",DataGrowthRates!O130-DataGrowthRates!N130)</f>
        <v/>
      </c>
      <c r="P130" s="136" t="str">
        <f>IF(DataGrowthRates!O130="","",DataGrowthRates!P130-DataGrowthRates!O130)</f>
        <v/>
      </c>
      <c r="Q130" s="136" t="str">
        <f>IF(DataGrowthRates!P130="","",DataGrowthRates!Q130-DataGrowthRates!P130)</f>
        <v/>
      </c>
      <c r="R130" s="136" t="str">
        <f>IF(DataGrowthRates!Q130="","",DataGrowthRates!R130-DataGrowthRates!Q130)</f>
        <v/>
      </c>
      <c r="S130" s="136" t="str">
        <f>IF(DataGrowthRates!R130="","",DataGrowthRates!S130-DataGrowthRates!R130)</f>
        <v/>
      </c>
      <c r="T130" s="136" t="str">
        <f>IF(DataGrowthRates!S130="","",DataGrowthRates!T130-DataGrowthRates!S130)</f>
        <v/>
      </c>
      <c r="U130" s="136" t="str">
        <f>IF(DataGrowthRates!T130="","",DataGrowthRates!U130-DataGrowthRates!T130)</f>
        <v/>
      </c>
      <c r="V130" s="136" t="str">
        <f>IF(DataGrowthRates!U130="","",DataGrowthRates!V130-DataGrowthRates!U130)</f>
        <v/>
      </c>
      <c r="W130" s="136" t="str">
        <f>IF(DataGrowthRates!V130="","",DataGrowthRates!W130-DataGrowthRates!V130)</f>
        <v/>
      </c>
      <c r="X130" s="136" t="str">
        <f>IF(DataGrowthRates!W130="","",DataGrowthRates!X130-DataGrowthRates!W130)</f>
        <v/>
      </c>
      <c r="Y130" s="136" t="str">
        <f>IF(DataGrowthRates!X130="","",DataGrowthRates!Y130-DataGrowthRates!X130)</f>
        <v/>
      </c>
      <c r="Z130" s="136" t="str">
        <f>IF(DataGrowthRates!Y130="","",DataGrowthRates!Z130-DataGrowthRates!Y130)</f>
        <v/>
      </c>
      <c r="AA130" s="136" t="str">
        <f>IF(DataGrowthRates!Z130="","",DataGrowthRates!AA130-DataGrowthRates!Z130)</f>
        <v/>
      </c>
      <c r="AB130" s="136" t="str">
        <f>IF(DataGrowthRates!AA130="","",DataGrowthRates!AB130-DataGrowthRates!AA130)</f>
        <v/>
      </c>
      <c r="AC130" s="136" t="str">
        <f>IF(DataGrowthRates!AB130="","",DataGrowthRates!AC130-DataGrowthRates!AB130)</f>
        <v/>
      </c>
      <c r="AD130" s="136" t="str">
        <f>IF(DataGrowthRates!AC130="","",DataGrowthRates!AD130-DataGrowthRates!AC130)</f>
        <v/>
      </c>
      <c r="AE130" s="136" t="str">
        <f>IF(OR(DataGrowthRates!AD130="",DataGrowthRates!AE130=""),"",DataGrowthRates!AE130-DataGrowthRates!AD130)</f>
        <v/>
      </c>
      <c r="AF130" s="136" t="str">
        <f>IF(OR(DataGrowthRates!AE130="",DataGrowthRates!AF130=""),"",DataGrowthRates!AF130-DataGrowthRates!AE130)</f>
        <v/>
      </c>
      <c r="AG130" s="136" t="str">
        <f>IF(OR(DataGrowthRates!AF130="",DataGrowthRates!AG130=""),"",DataGrowthRates!AG130-DataGrowthRates!AF130)</f>
        <v/>
      </c>
      <c r="AH130" s="136">
        <f>IF(OR(DataGrowthRates!AG130="",DataGrowthRates!AH130=""),"",DataGrowthRates!AH130-DataGrowthRates!AG130)</f>
        <v>-0.38443316308081971</v>
      </c>
      <c r="AI130" s="136">
        <f>IF(OR(DataGrowthRates!AH130="",DataGrowthRates!AI130=""),"",DataGrowthRates!AI130-DataGrowthRates!AH130)</f>
        <v>-0.21757671717678928</v>
      </c>
      <c r="AJ130" s="136">
        <f>IF(OR(DataGrowthRates!AI130="",DataGrowthRates!AJ130=""),"",DataGrowthRates!AJ130-DataGrowthRates!AI130)</f>
        <v>-1.1637386941467764E-2</v>
      </c>
      <c r="AK130" s="136">
        <f>IF(OR(DataGrowthRates!AJ130="",DataGrowthRates!AK130=""),"",DataGrowthRates!AK130-DataGrowthRates!AJ130)</f>
        <v>0</v>
      </c>
      <c r="AL130" s="136">
        <f>IF(OR(DataGrowthRates!AK130="",DataGrowthRates!AL130=""),"",DataGrowthRates!AL130-DataGrowthRates!AK130)</f>
        <v>0</v>
      </c>
      <c r="AM130" s="136">
        <f>IF(OR(DataGrowthRates!AL130="",DataGrowthRates!AM130=""),"",DataGrowthRates!AM130-DataGrowthRates!AL130)</f>
        <v>-0.15743144639717233</v>
      </c>
      <c r="AN130" s="136">
        <f>IF(OR(DataGrowthRates!AM130="",DataGrowthRates!AN130=""),"",DataGrowthRates!AN130-DataGrowthRates!AM130)</f>
        <v>-1.2406693651148354E-2</v>
      </c>
      <c r="AO130" s="136">
        <f>IF(OR(DataGrowthRates!AN130="",DataGrowthRates!AO130=""),"",DataGrowthRates!AO130-DataGrowthRates!AN130)</f>
        <v>0</v>
      </c>
      <c r="AP130" s="136">
        <f>IF(OR(DataGrowthRates!AO130="",DataGrowthRates!AP130=""),"",DataGrowthRates!AP130-DataGrowthRates!AO130)</f>
        <v>0</v>
      </c>
      <c r="AQ130" s="136">
        <f>IF(OR(DataGrowthRates!AP130="",DataGrowthRates!AQ130=""),"",DataGrowthRates!AQ130-DataGrowthRates!AP130)</f>
        <v>2.8526548751072835E-2</v>
      </c>
      <c r="AR130" s="136">
        <f>IF(OR(DataGrowthRates!AQ130="",DataGrowthRates!AR130=""),"",DataGrowthRates!AR130-DataGrowthRates!AQ130)</f>
        <v>-1.5343106414257152E-3</v>
      </c>
      <c r="AS130" s="136">
        <f>IF(OR(DataGrowthRates!AR130="",DataGrowthRates!AS130=""),"",DataGrowthRates!AS130-DataGrowthRates!AR130)</f>
        <v>0</v>
      </c>
      <c r="AT130" s="136">
        <f>IF(OR(DataGrowthRates!AS130="",DataGrowthRates!AT130=""),"",DataGrowthRates!AT130-DataGrowthRates!AS130)</f>
        <v>0</v>
      </c>
      <c r="AU130" s="136">
        <f>IF(OR(DataGrowthRates!AT130="",DataGrowthRates!AU130=""),"",DataGrowthRates!AU130-DataGrowthRates!AT130)</f>
        <v>0</v>
      </c>
      <c r="AV130" s="136">
        <f>IF(OR(DataGrowthRates!AU130="",DataGrowthRates!AV130=""),"",DataGrowthRates!AV130-DataGrowthRates!AU130)</f>
        <v>0</v>
      </c>
      <c r="AW130" s="136">
        <f>IF(OR(DataGrowthRates!AV130="",DataGrowthRates!AW130=""),"",DataGrowthRates!AW130-DataGrowthRates!AV130)</f>
        <v>0</v>
      </c>
      <c r="AX130" s="136">
        <f>IF(OR(DataGrowthRates!AW130="",DataGrowthRates!AX130=""),"",DataGrowthRates!AX130-DataGrowthRates!AW130)</f>
        <v>0</v>
      </c>
      <c r="AY130" s="136">
        <f>IF(OR(DataGrowthRates!AX130="",DataGrowthRates!AY130=""),"",DataGrowthRates!AY130-DataGrowthRates!AX130)</f>
        <v>9.7206008107462161E-3</v>
      </c>
      <c r="AZ130" s="136">
        <f>IF(OR(DataGrowthRates!AY130="",DataGrowthRates!AZ130=""),"",DataGrowthRates!AZ130-DataGrowthRates!AY130)</f>
        <v>-1.9657022490657677E-2</v>
      </c>
      <c r="BA130" s="136">
        <f>IF(OR(DataGrowthRates!AZ130="",DataGrowthRates!BA130=""),"",DataGrowthRates!BA130-DataGrowthRates!AZ130)</f>
        <v>0</v>
      </c>
      <c r="BB130" s="136">
        <f>IF(OR(DataGrowthRates!BA130="",DataGrowthRates!BB130=""),"",DataGrowthRates!BB130-DataGrowthRates!BA130)</f>
        <v>0</v>
      </c>
      <c r="BC130" s="136">
        <f>IF(OR(DataGrowthRates!BB130="",DataGrowthRates!BC130=""),"",DataGrowthRates!BC130-DataGrowthRates!BB130)</f>
        <v>0</v>
      </c>
      <c r="BD130" s="136">
        <f>IF(OR(DataGrowthRates!BC130="",DataGrowthRates!BD130=""),"",DataGrowthRates!BD130-DataGrowthRates!BC130)</f>
        <v>0</v>
      </c>
      <c r="BE130" s="136">
        <f>IF(OR(DataGrowthRates!BD130="",DataGrowthRates!BE130=""),"",DataGrowthRates!BE130-DataGrowthRates!BD130)</f>
        <v>0</v>
      </c>
      <c r="BF130" s="136">
        <f>IF(OR(DataGrowthRates!BE130="",DataGrowthRates!BF130=""),"",DataGrowthRates!BF130-DataGrowthRates!BE130)</f>
        <v>0</v>
      </c>
      <c r="BG130" s="136">
        <f>IF(OR(DataGrowthRates!BF130="",DataGrowthRates!BG130=""),"",DataGrowthRates!BG130-DataGrowthRates!BF130)</f>
        <v>0</v>
      </c>
      <c r="BH130" s="136">
        <f>IF(OR(DataGrowthRates!BG130="",DataGrowthRates!BH130=""),"",DataGrowthRates!BH130-DataGrowthRates!BG130)</f>
        <v>0</v>
      </c>
      <c r="BI130" s="136">
        <f>IF(OR(DataGrowthRates!BH130="",DataGrowthRates!BI130=""),"",DataGrowthRates!BI130-DataGrowthRates!BH130)</f>
        <v>0</v>
      </c>
      <c r="BJ130" s="136">
        <f>IF(OR(DataGrowthRates!BI130="",DataGrowthRates!BJ130=""),"",DataGrowthRates!BJ130-DataGrowthRates!BI130)</f>
        <v>0</v>
      </c>
      <c r="BK130" s="136">
        <f>IF(OR(DataGrowthRates!BJ130="",DataGrowthRates!BK130=""),"",DataGrowthRates!BK130-DataGrowthRates!BJ130)</f>
        <v>0</v>
      </c>
      <c r="BL130" s="136">
        <f>IF(OR(DataGrowthRates!BK130="",DataGrowthRates!BL130=""),"",DataGrowthRates!BL130-DataGrowthRates!BK130)</f>
        <v>0</v>
      </c>
      <c r="BM130" s="136">
        <f>IF(OR(DataGrowthRates!BL130="",DataGrowthRates!BM130=""),"",DataGrowthRates!BM130-DataGrowthRates!BL130)</f>
        <v>0</v>
      </c>
      <c r="BN130" s="136">
        <f>IF(OR(DataGrowthRates!BM130="",DataGrowthRates!BN130=""),"",DataGrowthRates!BN130-DataGrowthRates!BM130)</f>
        <v>2.5772818290845101E-5</v>
      </c>
      <c r="BO130" s="136">
        <f>IF(OR(DataGrowthRates!BN130="",DataGrowthRates!BO130=""),"",DataGrowthRates!BO130-DataGrowthRates!BN130)</f>
        <v>-3.8897339177291525E-2</v>
      </c>
      <c r="BP130" s="136">
        <f>IF(OR(DataGrowthRates!BO130="",DataGrowthRates!BP130=""),"",DataGrowthRates!BP130-DataGrowthRates!BO130)</f>
        <v>-8.2974293049509762E-3</v>
      </c>
      <c r="BQ130" s="136">
        <f>IF(OR(DataGrowthRates!BP130="",DataGrowthRates!BQ130=""),"",DataGrowthRates!BQ130-DataGrowthRates!BP130)</f>
        <v>0</v>
      </c>
      <c r="BR130" s="136">
        <f>IF(OR(DataGrowthRates!BQ130="",DataGrowthRates!BR130=""),"",DataGrowthRates!BR130-DataGrowthRates!BQ130)</f>
        <v>0</v>
      </c>
      <c r="BS130" s="136">
        <f>IF(OR(DataGrowthRates!BR130="",DataGrowthRates!BS130=""),"",DataGrowthRates!BS130-DataGrowthRates!BR130)</f>
        <v>0</v>
      </c>
      <c r="BT130" s="136">
        <f>IF(OR(DataGrowthRates!BS130="",DataGrowthRates!BT130=""),"",DataGrowthRates!BT130-DataGrowthRates!BS130)</f>
        <v>0</v>
      </c>
      <c r="BU130" s="136">
        <f>IF(OR(DataGrowthRates!BT130="",DataGrowthRates!BU130=""),"",DataGrowthRates!BU130-DataGrowthRates!BT130)</f>
        <v>0</v>
      </c>
      <c r="BV130" s="136">
        <f>IF(OR(DataGrowthRates!BU130="",DataGrowthRates!BV130=""),"",DataGrowthRates!BV130-DataGrowthRates!BU130)</f>
        <v>0</v>
      </c>
      <c r="BW130" s="136">
        <f>IF(OR(DataGrowthRates!BV130="",DataGrowthRates!BW130=""),"",DataGrowthRates!BW130-DataGrowthRates!BV130)</f>
        <v>-4.577861697235841E-5</v>
      </c>
      <c r="BX130" s="136">
        <f>IF(OR(DataGrowthRates!BW130="",DataGrowthRates!BX130=""),"",DataGrowthRates!BX130-DataGrowthRates!BW130)</f>
        <v>0</v>
      </c>
      <c r="BY130" s="136">
        <f>IF(OR(DataGrowthRates!BX130="",DataGrowthRates!BY130=""),"",DataGrowthRates!BY130-DataGrowthRates!BX130)</f>
        <v>0</v>
      </c>
      <c r="BZ130" s="136">
        <f>IF(OR(DataGrowthRates!BY130="",DataGrowthRates!BZ130=""),"",DataGrowthRates!BZ130-DataGrowthRates!BY130)</f>
        <v>0</v>
      </c>
      <c r="CA130" s="136">
        <f>IF(OR(DataGrowthRates!BZ130="",DataGrowthRates!CA130=""),"",DataGrowthRates!CA130-DataGrowthRates!BZ130)</f>
        <v>0</v>
      </c>
      <c r="CB130" s="136">
        <f>IF(OR(DataGrowthRates!CA130="",DataGrowthRates!CB130=""),"",DataGrowthRates!CB130-DataGrowthRates!CA130)</f>
        <v>0.64720048898081695</v>
      </c>
      <c r="CC130" s="136">
        <f>IF(OR(DataGrowthRates!CB130="",DataGrowthRates!CC130=""),"",DataGrowthRates!CC130-DataGrowthRates!CB130)</f>
        <v>0</v>
      </c>
      <c r="CD130" s="136">
        <f>IF(OR(DataGrowthRates!CC130="",DataGrowthRates!CD130=""),"",DataGrowthRates!CD130-DataGrowthRates!CC130)</f>
        <v>0</v>
      </c>
      <c r="CE130" s="136">
        <f>IF(OR(DataGrowthRates!CD130="",DataGrowthRates!CE130=""),"",DataGrowthRates!CE130-DataGrowthRates!CD130)</f>
        <v>0</v>
      </c>
      <c r="CF130" s="136">
        <f>IF(OR(DataGrowthRates!CE130="",DataGrowthRates!CF130=""),"",DataGrowthRates!CF130-DataGrowthRates!CE130)</f>
        <v>0</v>
      </c>
      <c r="CG130" s="136">
        <f>IF(OR(DataGrowthRates!CF130="",DataGrowthRates!CG130=""),"",DataGrowthRates!CG130-DataGrowthRates!CF130)</f>
        <v>0</v>
      </c>
      <c r="CH130" s="136" t="str">
        <f>IF(OR(DataGrowthRates!CG130="",DataGrowthRates!CH130=""),"",DataGrowthRates!CH130-DataGrowthRates!CG130)</f>
        <v/>
      </c>
    </row>
    <row r="131" spans="1:86" x14ac:dyDescent="0.3">
      <c r="A131" s="64" t="s">
        <v>123</v>
      </c>
      <c r="B131" s="6"/>
      <c r="C131" s="6"/>
      <c r="D131" s="137" t="str">
        <f>IF(DataGrowthRates!C131="","",DataGrowthRates!D131-DataGrowthRates!C131)</f>
        <v/>
      </c>
      <c r="E131" s="137" t="str">
        <f>IF(DataGrowthRates!D131="","",DataGrowthRates!E131-DataGrowthRates!D131)</f>
        <v/>
      </c>
      <c r="F131" s="137" t="str">
        <f>IF(DataGrowthRates!E131="","",DataGrowthRates!F131-DataGrowthRates!E131)</f>
        <v/>
      </c>
      <c r="G131" s="137" t="str">
        <f>IF(DataGrowthRates!F131="","",DataGrowthRates!G131-DataGrowthRates!F131)</f>
        <v/>
      </c>
      <c r="H131" s="137" t="str">
        <f>IF(DataGrowthRates!G131="","",DataGrowthRates!H131-DataGrowthRates!G131)</f>
        <v/>
      </c>
      <c r="I131" s="137" t="str">
        <f>IF(DataGrowthRates!H131="","",DataGrowthRates!I131-DataGrowthRates!H131)</f>
        <v/>
      </c>
      <c r="J131" s="137" t="str">
        <f>IF(DataGrowthRates!I131="","",DataGrowthRates!J131-DataGrowthRates!I131)</f>
        <v/>
      </c>
      <c r="K131" s="137" t="str">
        <f>IF(DataGrowthRates!J131="","",DataGrowthRates!K131-DataGrowthRates!J131)</f>
        <v/>
      </c>
      <c r="L131" s="137" t="str">
        <f>IF(DataGrowthRates!K131="","",DataGrowthRates!L131-DataGrowthRates!K131)</f>
        <v/>
      </c>
      <c r="M131" s="137" t="str">
        <f>IF(DataGrowthRates!L131="","",DataGrowthRates!M131-DataGrowthRates!L131)</f>
        <v/>
      </c>
      <c r="N131" s="137" t="str">
        <f>IF(DataGrowthRates!M131="","",DataGrowthRates!N131-DataGrowthRates!M131)</f>
        <v/>
      </c>
      <c r="O131" s="137" t="str">
        <f>IF(DataGrowthRates!N131="","",DataGrowthRates!O131-DataGrowthRates!N131)</f>
        <v/>
      </c>
      <c r="P131" s="137" t="str">
        <f>IF(DataGrowthRates!O131="","",DataGrowthRates!P131-DataGrowthRates!O131)</f>
        <v/>
      </c>
      <c r="Q131" s="137" t="str">
        <f>IF(DataGrowthRates!P131="","",DataGrowthRates!Q131-DataGrowthRates!P131)</f>
        <v/>
      </c>
      <c r="R131" s="137" t="str">
        <f>IF(DataGrowthRates!Q131="","",DataGrowthRates!R131-DataGrowthRates!Q131)</f>
        <v/>
      </c>
      <c r="S131" s="137" t="str">
        <f>IF(DataGrowthRates!R131="","",DataGrowthRates!S131-DataGrowthRates!R131)</f>
        <v/>
      </c>
      <c r="T131" s="137" t="str">
        <f>IF(DataGrowthRates!S131="","",DataGrowthRates!T131-DataGrowthRates!S131)</f>
        <v/>
      </c>
      <c r="U131" s="137" t="str">
        <f>IF(DataGrowthRates!T131="","",DataGrowthRates!U131-DataGrowthRates!T131)</f>
        <v/>
      </c>
      <c r="V131" s="137" t="str">
        <f>IF(DataGrowthRates!U131="","",DataGrowthRates!V131-DataGrowthRates!U131)</f>
        <v/>
      </c>
      <c r="W131" s="137" t="str">
        <f>IF(DataGrowthRates!V131="","",DataGrowthRates!W131-DataGrowthRates!V131)</f>
        <v/>
      </c>
      <c r="X131" s="137" t="str">
        <f>IF(DataGrowthRates!W131="","",DataGrowthRates!X131-DataGrowthRates!W131)</f>
        <v/>
      </c>
      <c r="Y131" s="137" t="str">
        <f>IF(DataGrowthRates!X131="","",DataGrowthRates!Y131-DataGrowthRates!X131)</f>
        <v/>
      </c>
      <c r="Z131" s="137" t="str">
        <f>IF(DataGrowthRates!Y131="","",DataGrowthRates!Z131-DataGrowthRates!Y131)</f>
        <v/>
      </c>
      <c r="AA131" s="137" t="str">
        <f>IF(DataGrowthRates!Z131="","",DataGrowthRates!AA131-DataGrowthRates!Z131)</f>
        <v/>
      </c>
      <c r="AB131" s="137" t="str">
        <f>IF(DataGrowthRates!AA131="","",DataGrowthRates!AB131-DataGrowthRates!AA131)</f>
        <v/>
      </c>
      <c r="AC131" s="137" t="str">
        <f>IF(DataGrowthRates!AB131="","",DataGrowthRates!AC131-DataGrowthRates!AB131)</f>
        <v/>
      </c>
      <c r="AD131" s="137" t="str">
        <f>IF(DataGrowthRates!AC131="","",DataGrowthRates!AD131-DataGrowthRates!AC131)</f>
        <v/>
      </c>
      <c r="AE131" s="137" t="str">
        <f>IF(OR(DataGrowthRates!AD131="",DataGrowthRates!AE131=""),"",DataGrowthRates!AE131-DataGrowthRates!AD131)</f>
        <v/>
      </c>
      <c r="AF131" s="137" t="str">
        <f>IF(OR(DataGrowthRates!AE131="",DataGrowthRates!AF131=""),"",DataGrowthRates!AF131-DataGrowthRates!AE131)</f>
        <v/>
      </c>
      <c r="AG131" s="137" t="str">
        <f>IF(OR(DataGrowthRates!AF131="",DataGrowthRates!AG131=""),"",DataGrowthRates!AG131-DataGrowthRates!AF131)</f>
        <v/>
      </c>
      <c r="AH131" s="137" t="str">
        <f>IF(OR(DataGrowthRates!AG131="",DataGrowthRates!AH131=""),"",DataGrowthRates!AH131-DataGrowthRates!AG131)</f>
        <v/>
      </c>
      <c r="AI131" s="137">
        <f>IF(OR(DataGrowthRates!AH131="",DataGrowthRates!AI131=""),"",DataGrowthRates!AI131-DataGrowthRates!AH131)</f>
        <v>-0.53059505696681786</v>
      </c>
      <c r="AJ131" s="137">
        <f>IF(OR(DataGrowthRates!AI131="",DataGrowthRates!AJ131=""),"",DataGrowthRates!AJ131-DataGrowthRates!AI131)</f>
        <v>0.48208742791248582</v>
      </c>
      <c r="AK131" s="137">
        <f>IF(OR(DataGrowthRates!AJ131="",DataGrowthRates!AK131=""),"",DataGrowthRates!AK131-DataGrowthRates!AJ131)</f>
        <v>0</v>
      </c>
      <c r="AL131" s="137">
        <f>IF(OR(DataGrowthRates!AK131="",DataGrowthRates!AL131=""),"",DataGrowthRates!AL131-DataGrowthRates!AK131)</f>
        <v>0</v>
      </c>
      <c r="AM131" s="137">
        <f>IF(OR(DataGrowthRates!AL131="",DataGrowthRates!AM131=""),"",DataGrowthRates!AM131-DataGrowthRates!AL131)</f>
        <v>5.109658565705999E-3</v>
      </c>
      <c r="AN131" s="137">
        <f>IF(OR(DataGrowthRates!AM131="",DataGrowthRates!AN131=""),"",DataGrowthRates!AN131-DataGrowthRates!AM131)</f>
        <v>4.2098944858667053E-2</v>
      </c>
      <c r="AO131" s="137">
        <f>IF(OR(DataGrowthRates!AN131="",DataGrowthRates!AO131=""),"",DataGrowthRates!AO131-DataGrowthRates!AN131)</f>
        <v>0</v>
      </c>
      <c r="AP131" s="137">
        <f>IF(OR(DataGrowthRates!AO131="",DataGrowthRates!AP131=""),"",DataGrowthRates!AP131-DataGrowthRates!AO131)</f>
        <v>0</v>
      </c>
      <c r="AQ131" s="137">
        <f>IF(OR(DataGrowthRates!AP131="",DataGrowthRates!AQ131=""),"",DataGrowthRates!AQ131-DataGrowthRates!AP131)</f>
        <v>0.25823628725055414</v>
      </c>
      <c r="AR131" s="137">
        <f>IF(OR(DataGrowthRates!AQ131="",DataGrowthRates!AR131=""),"",DataGrowthRates!AR131-DataGrowthRates!AQ131)</f>
        <v>-0.33846457398936725</v>
      </c>
      <c r="AS131" s="137">
        <f>IF(OR(DataGrowthRates!AR131="",DataGrowthRates!AS131=""),"",DataGrowthRates!AS131-DataGrowthRates!AR131)</f>
        <v>0</v>
      </c>
      <c r="AT131" s="137">
        <f>IF(OR(DataGrowthRates!AS131="",DataGrowthRates!AT131=""),"",DataGrowthRates!AT131-DataGrowthRates!AS131)</f>
        <v>0</v>
      </c>
      <c r="AU131" s="137">
        <f>IF(OR(DataGrowthRates!AT131="",DataGrowthRates!AU131=""),"",DataGrowthRates!AU131-DataGrowthRates!AT131)</f>
        <v>0</v>
      </c>
      <c r="AV131" s="137">
        <f>IF(OR(DataGrowthRates!AU131="",DataGrowthRates!AV131=""),"",DataGrowthRates!AV131-DataGrowthRates!AU131)</f>
        <v>0</v>
      </c>
      <c r="AW131" s="137">
        <f>IF(OR(DataGrowthRates!AV131="",DataGrowthRates!AW131=""),"",DataGrowthRates!AW131-DataGrowthRates!AV131)</f>
        <v>0</v>
      </c>
      <c r="AX131" s="137">
        <f>IF(OR(DataGrowthRates!AW131="",DataGrowthRates!AX131=""),"",DataGrowthRates!AX131-DataGrowthRates!AW131)</f>
        <v>0</v>
      </c>
      <c r="AY131" s="137">
        <f>IF(OR(DataGrowthRates!AX131="",DataGrowthRates!AY131=""),"",DataGrowthRates!AY131-DataGrowthRates!AX131)</f>
        <v>-0.14492416925510287</v>
      </c>
      <c r="AZ131" s="137">
        <f>IF(OR(DataGrowthRates!AY131="",DataGrowthRates!AZ131=""),"",DataGrowthRates!AZ131-DataGrowthRates!AY131)</f>
        <v>0.17270562216034335</v>
      </c>
      <c r="BA131" s="137">
        <f>IF(OR(DataGrowthRates!AZ131="",DataGrowthRates!BA131=""),"",DataGrowthRates!BA131-DataGrowthRates!AZ131)</f>
        <v>0</v>
      </c>
      <c r="BB131" s="137">
        <f>IF(OR(DataGrowthRates!BA131="",DataGrowthRates!BB131=""),"",DataGrowthRates!BB131-DataGrowthRates!BA131)</f>
        <v>0</v>
      </c>
      <c r="BC131" s="137">
        <f>IF(OR(DataGrowthRates!BB131="",DataGrowthRates!BC131=""),"",DataGrowthRates!BC131-DataGrowthRates!BB131)</f>
        <v>0</v>
      </c>
      <c r="BD131" s="137">
        <f>IF(OR(DataGrowthRates!BC131="",DataGrowthRates!BD131=""),"",DataGrowthRates!BD131-DataGrowthRates!BC131)</f>
        <v>0</v>
      </c>
      <c r="BE131" s="137">
        <f>IF(OR(DataGrowthRates!BD131="",DataGrowthRates!BE131=""),"",DataGrowthRates!BE131-DataGrowthRates!BD131)</f>
        <v>0</v>
      </c>
      <c r="BF131" s="137">
        <f>IF(OR(DataGrowthRates!BE131="",DataGrowthRates!BF131=""),"",DataGrowthRates!BF131-DataGrowthRates!BE131)</f>
        <v>0</v>
      </c>
      <c r="BG131" s="137">
        <f>IF(OR(DataGrowthRates!BF131="",DataGrowthRates!BG131=""),"",DataGrowthRates!BG131-DataGrowthRates!BF131)</f>
        <v>0</v>
      </c>
      <c r="BH131" s="137">
        <f>IF(OR(DataGrowthRates!BG131="",DataGrowthRates!BH131=""),"",DataGrowthRates!BH131-DataGrowthRates!BG131)</f>
        <v>0</v>
      </c>
      <c r="BI131" s="137">
        <f>IF(OR(DataGrowthRates!BH131="",DataGrowthRates!BI131=""),"",DataGrowthRates!BI131-DataGrowthRates!BH131)</f>
        <v>0</v>
      </c>
      <c r="BJ131" s="137">
        <f>IF(OR(DataGrowthRates!BI131="",DataGrowthRates!BJ131=""),"",DataGrowthRates!BJ131-DataGrowthRates!BI131)</f>
        <v>0</v>
      </c>
      <c r="BK131" s="137">
        <f>IF(OR(DataGrowthRates!BJ131="",DataGrowthRates!BK131=""),"",DataGrowthRates!BK131-DataGrowthRates!BJ131)</f>
        <v>0</v>
      </c>
      <c r="BL131" s="137">
        <f>IF(OR(DataGrowthRates!BK131="",DataGrowthRates!BL131=""),"",DataGrowthRates!BL131-DataGrowthRates!BK131)</f>
        <v>0</v>
      </c>
      <c r="BM131" s="137">
        <f>IF(OR(DataGrowthRates!BL131="",DataGrowthRates!BM131=""),"",DataGrowthRates!BM131-DataGrowthRates!BL131)</f>
        <v>0</v>
      </c>
      <c r="BN131" s="137">
        <f>IF(OR(DataGrowthRates!BM131="",DataGrowthRates!BN131=""),"",DataGrowthRates!BN131-DataGrowthRates!BM131)</f>
        <v>6.7025245719776194E-5</v>
      </c>
      <c r="BO131" s="137">
        <f>IF(OR(DataGrowthRates!BN131="",DataGrowthRates!BO131=""),"",DataGrowthRates!BO131-DataGrowthRates!BN131)</f>
        <v>-9.953400331459239E-2</v>
      </c>
      <c r="BP131" s="137">
        <f>IF(OR(DataGrowthRates!BO131="",DataGrowthRates!BP131=""),"",DataGrowthRates!BP131-DataGrowthRates!BO131)</f>
        <v>-2.8014456252338782E-2</v>
      </c>
      <c r="BQ131" s="137">
        <f>IF(OR(DataGrowthRates!BP131="",DataGrowthRates!BQ131=""),"",DataGrowthRates!BQ131-DataGrowthRates!BP131)</f>
        <v>0</v>
      </c>
      <c r="BR131" s="137">
        <f>IF(OR(DataGrowthRates!BQ131="",DataGrowthRates!BR131=""),"",DataGrowthRates!BR131-DataGrowthRates!BQ131)</f>
        <v>0</v>
      </c>
      <c r="BS131" s="137">
        <f>IF(OR(DataGrowthRates!BR131="",DataGrowthRates!BS131=""),"",DataGrowthRates!BS131-DataGrowthRates!BR131)</f>
        <v>0</v>
      </c>
      <c r="BT131" s="137">
        <f>IF(OR(DataGrowthRates!BS131="",DataGrowthRates!BT131=""),"",DataGrowthRates!BT131-DataGrowthRates!BS131)</f>
        <v>0</v>
      </c>
      <c r="BU131" s="137">
        <f>IF(OR(DataGrowthRates!BT131="",DataGrowthRates!BU131=""),"",DataGrowthRates!BU131-DataGrowthRates!BT131)</f>
        <v>0</v>
      </c>
      <c r="BV131" s="137">
        <f>IF(OR(DataGrowthRates!BU131="",DataGrowthRates!BV131=""),"",DataGrowthRates!BV131-DataGrowthRates!BU131)</f>
        <v>0</v>
      </c>
      <c r="BW131" s="137">
        <f>IF(OR(DataGrowthRates!BV131="",DataGrowthRates!BW131=""),"",DataGrowthRates!BW131-DataGrowthRates!BV131)</f>
        <v>-8.3465973252572212E-4</v>
      </c>
      <c r="BX131" s="137">
        <f>IF(OR(DataGrowthRates!BW131="",DataGrowthRates!BX131=""),"",DataGrowthRates!BX131-DataGrowthRates!BW131)</f>
        <v>0</v>
      </c>
      <c r="BY131" s="137">
        <f>IF(OR(DataGrowthRates!BX131="",DataGrowthRates!BY131=""),"",DataGrowthRates!BY131-DataGrowthRates!BX131)</f>
        <v>0</v>
      </c>
      <c r="BZ131" s="137">
        <f>IF(OR(DataGrowthRates!BY131="",DataGrowthRates!BZ131=""),"",DataGrowthRates!BZ131-DataGrowthRates!BY131)</f>
        <v>0</v>
      </c>
      <c r="CA131" s="137">
        <f>IF(OR(DataGrowthRates!BZ131="",DataGrowthRates!CA131=""),"",DataGrowthRates!CA131-DataGrowthRates!BZ131)</f>
        <v>0</v>
      </c>
      <c r="CB131" s="137">
        <f>IF(OR(DataGrowthRates!CA131="",DataGrowthRates!CB131=""),"",DataGrowthRates!CB131-DataGrowthRates!CA131)</f>
        <v>-0.41413671124738283</v>
      </c>
      <c r="CC131" s="137">
        <f>IF(OR(DataGrowthRates!CB131="",DataGrowthRates!CC131=""),"",DataGrowthRates!CC131-DataGrowthRates!CB131)</f>
        <v>0</v>
      </c>
      <c r="CD131" s="137">
        <f>IF(OR(DataGrowthRates!CC131="",DataGrowthRates!CD131=""),"",DataGrowthRates!CD131-DataGrowthRates!CC131)</f>
        <v>0</v>
      </c>
      <c r="CE131" s="137">
        <f>IF(OR(DataGrowthRates!CD131="",DataGrowthRates!CE131=""),"",DataGrowthRates!CE131-DataGrowthRates!CD131)</f>
        <v>0</v>
      </c>
      <c r="CF131" s="137">
        <f>IF(OR(DataGrowthRates!CE131="",DataGrowthRates!CF131=""),"",DataGrowthRates!CF131-DataGrowthRates!CE131)</f>
        <v>0</v>
      </c>
      <c r="CG131" s="137">
        <f>IF(OR(DataGrowthRates!CF131="",DataGrowthRates!CG131=""),"",DataGrowthRates!CG131-DataGrowthRates!CF131)</f>
        <v>0</v>
      </c>
      <c r="CH131" s="137" t="str">
        <f>IF(OR(DataGrowthRates!CG131="",DataGrowthRates!CH131=""),"",DataGrowthRates!CH131-DataGrowthRates!CG131)</f>
        <v/>
      </c>
    </row>
    <row r="132" spans="1:86" x14ac:dyDescent="0.3">
      <c r="A132" s="65" t="s">
        <v>125</v>
      </c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 t="str">
        <f>IF(OR(DataGrowthRates!AD132="",DataGrowthRates!AE132=""),"",DataGrowthRates!AE132-DataGrowthRates!AD132)</f>
        <v/>
      </c>
      <c r="AF132" s="1" t="str">
        <f>IF(OR(DataGrowthRates!AE132="",DataGrowthRates!AF132=""),"",DataGrowthRates!AF132-DataGrowthRates!AE132)</f>
        <v/>
      </c>
      <c r="AG132" s="1" t="str">
        <f>IF(OR(DataGrowthRates!AF132="",DataGrowthRates!AG132=""),"",DataGrowthRates!AG132-DataGrowthRates!AF132)</f>
        <v/>
      </c>
      <c r="AH132" s="1" t="str">
        <f>IF(OR(DataGrowthRates!AG132="",DataGrowthRates!AH132=""),"",DataGrowthRates!AH132-DataGrowthRates!AG132)</f>
        <v/>
      </c>
      <c r="AI132" s="1" t="str">
        <f>IF(OR(DataGrowthRates!AH132="",DataGrowthRates!AI132=""),"",DataGrowthRates!AI132-DataGrowthRates!AH132)</f>
        <v/>
      </c>
      <c r="AJ132" s="135">
        <f>IF(OR(DataGrowthRates!AI132="",DataGrowthRates!AJ132=""),"",DataGrowthRates!AJ132-DataGrowthRates!AI132)</f>
        <v>-0.15402886381252312</v>
      </c>
      <c r="AK132" s="135">
        <f>IF(OR(DataGrowthRates!AJ132="",DataGrowthRates!AK132=""),"",DataGrowthRates!AK132-DataGrowthRates!AJ132)</f>
        <v>-0.1355945836666228</v>
      </c>
      <c r="AL132" s="135">
        <f>IF(OR(DataGrowthRates!AK132="",DataGrowthRates!AL132=""),"",DataGrowthRates!AL132-DataGrowthRates!AK132)</f>
        <v>-0.205589464091398</v>
      </c>
      <c r="AM132" s="135">
        <f>IF(OR(DataGrowthRates!AL132="",DataGrowthRates!AM132=""),"",DataGrowthRates!AM132-DataGrowthRates!AL132)</f>
        <v>-1.6670839904206147E-2</v>
      </c>
      <c r="AN132" s="135">
        <f>IF(OR(DataGrowthRates!AM132="",DataGrowthRates!AN132=""),"",DataGrowthRates!AN132-DataGrowthRates!AM132)</f>
        <v>-0.25955249033102135</v>
      </c>
      <c r="AO132" s="135">
        <f>IF(OR(DataGrowthRates!AN132="",DataGrowthRates!AO132=""),"",DataGrowthRates!AO132-DataGrowthRates!AN132)</f>
        <v>0</v>
      </c>
      <c r="AP132" s="135">
        <f>IF(OR(DataGrowthRates!AO132="",DataGrowthRates!AP132=""),"",DataGrowthRates!AP132-DataGrowthRates!AO132)</f>
        <v>-8.8441105016504373E-2</v>
      </c>
      <c r="AQ132" s="135">
        <f>IF(OR(DataGrowthRates!AP132="",DataGrowthRates!AQ132=""),"",DataGrowthRates!AQ132-DataGrowthRates!AP132)</f>
        <v>-3.0687278624066394E-3</v>
      </c>
      <c r="AR132" s="135">
        <f>IF(OR(DataGrowthRates!AQ132="",DataGrowthRates!AR132=""),"",DataGrowthRates!AR132-DataGrowthRates!AQ132)</f>
        <v>-0.48418566808210395</v>
      </c>
      <c r="AS132" s="135">
        <f>IF(OR(DataGrowthRates!AR132="",DataGrowthRates!AS132=""),"",DataGrowthRates!AS132-DataGrowthRates!AR132)</f>
        <v>0</v>
      </c>
      <c r="AT132" s="135">
        <f>IF(OR(DataGrowthRates!AS132="",DataGrowthRates!AT132=""),"",DataGrowthRates!AT132-DataGrowthRates!AS132)</f>
        <v>0</v>
      </c>
      <c r="AU132" s="135">
        <f>IF(OR(DataGrowthRates!AT132="",DataGrowthRates!AU132=""),"",DataGrowthRates!AU132-DataGrowthRates!AT132)</f>
        <v>-0.12412657433816543</v>
      </c>
      <c r="AV132" s="135">
        <f>IF(OR(DataGrowthRates!AU132="",DataGrowthRates!AV132=""),"",DataGrowthRates!AV132-DataGrowthRates!AU132)</f>
        <v>0</v>
      </c>
      <c r="AW132" s="135">
        <f>IF(OR(DataGrowthRates!AV132="",DataGrowthRates!AW132=""),"",DataGrowthRates!AW132-DataGrowthRates!AV132)</f>
        <v>0</v>
      </c>
      <c r="AX132" s="135">
        <f>IF(OR(DataGrowthRates!AW132="",DataGrowthRates!AX132=""),"",DataGrowthRates!AX132-DataGrowthRates!AW132)</f>
        <v>0</v>
      </c>
      <c r="AY132" s="135">
        <f>IF(OR(DataGrowthRates!AX132="",DataGrowthRates!AY132=""),"",DataGrowthRates!AY132-DataGrowthRates!AX132)</f>
        <v>-0.11551523739028147</v>
      </c>
      <c r="AZ132" s="135">
        <f>IF(OR(DataGrowthRates!AY132="",DataGrowthRates!AZ132=""),"",DataGrowthRates!AZ132-DataGrowthRates!AY132)</f>
        <v>1.0125330097001672E-3</v>
      </c>
      <c r="BA132" s="135">
        <f>IF(OR(DataGrowthRates!AZ132="",DataGrowthRates!BA132=""),"",DataGrowthRates!BA132-DataGrowthRates!AZ132)</f>
        <v>0</v>
      </c>
      <c r="BB132" s="135">
        <f>IF(OR(DataGrowthRates!BA132="",DataGrowthRates!BB132=""),"",DataGrowthRates!BB132-DataGrowthRates!BA132)</f>
        <v>0</v>
      </c>
      <c r="BC132" s="135">
        <f>IF(OR(DataGrowthRates!BB132="",DataGrowthRates!BC132=""),"",DataGrowthRates!BC132-DataGrowthRates!BB132)</f>
        <v>0</v>
      </c>
      <c r="BD132" s="135">
        <f>IF(OR(DataGrowthRates!BC132="",DataGrowthRates!BD132=""),"",DataGrowthRates!BD132-DataGrowthRates!BC132)</f>
        <v>0</v>
      </c>
      <c r="BE132" s="135">
        <f>IF(OR(DataGrowthRates!BD132="",DataGrowthRates!BE132=""),"",DataGrowthRates!BE132-DataGrowthRates!BD132)</f>
        <v>0</v>
      </c>
      <c r="BF132" s="135">
        <f>IF(OR(DataGrowthRates!BE132="",DataGrowthRates!BF132=""),"",DataGrowthRates!BF132-DataGrowthRates!BE132)</f>
        <v>0</v>
      </c>
      <c r="BG132" s="135">
        <f>IF(OR(DataGrowthRates!BF132="",DataGrowthRates!BG132=""),"",DataGrowthRates!BG132-DataGrowthRates!BF132)</f>
        <v>0</v>
      </c>
      <c r="BH132" s="135">
        <f>IF(OR(DataGrowthRates!BG132="",DataGrowthRates!BH132=""),"",DataGrowthRates!BH132-DataGrowthRates!BG132)</f>
        <v>0</v>
      </c>
      <c r="BI132" s="135">
        <f>IF(OR(DataGrowthRates!BH132="",DataGrowthRates!BI132=""),"",DataGrowthRates!BI132-DataGrowthRates!BH132)</f>
        <v>0</v>
      </c>
      <c r="BJ132" s="135">
        <f>IF(OR(DataGrowthRates!BI132="",DataGrowthRates!BJ132=""),"",DataGrowthRates!BJ132-DataGrowthRates!BI132)</f>
        <v>0</v>
      </c>
      <c r="BK132" s="135">
        <f>IF(OR(DataGrowthRates!BJ132="",DataGrowthRates!BK132=""),"",DataGrowthRates!BK132-DataGrowthRates!BJ132)</f>
        <v>0</v>
      </c>
      <c r="BL132" s="135">
        <f>IF(OR(DataGrowthRates!BK132="",DataGrowthRates!BL132=""),"",DataGrowthRates!BL132-DataGrowthRates!BK132)</f>
        <v>0</v>
      </c>
      <c r="BM132" s="135">
        <f>IF(OR(DataGrowthRates!BL132="",DataGrowthRates!BM132=""),"",DataGrowthRates!BM132-DataGrowthRates!BL132)</f>
        <v>0</v>
      </c>
      <c r="BN132" s="135">
        <f>IF(OR(DataGrowthRates!BM132="",DataGrowthRates!BN132=""),"",DataGrowthRates!BN132-DataGrowthRates!BM132)</f>
        <v>1.6088947012882215E-5</v>
      </c>
      <c r="BO132" s="135">
        <f>IF(OR(DataGrowthRates!BN132="",DataGrowthRates!BO132=""),"",DataGrowthRates!BO132-DataGrowthRates!BN132)</f>
        <v>-0.10984620299544368</v>
      </c>
      <c r="BP132" s="135">
        <f>IF(OR(DataGrowthRates!BO132="",DataGrowthRates!BP132=""),"",DataGrowthRates!BP132-DataGrowthRates!BO132)</f>
        <v>-4.9826878030942989E-2</v>
      </c>
      <c r="BQ132" s="135">
        <f>IF(OR(DataGrowthRates!BP132="",DataGrowthRates!BQ132=""),"",DataGrowthRates!BQ132-DataGrowthRates!BP132)</f>
        <v>0</v>
      </c>
      <c r="BR132" s="135">
        <f>IF(OR(DataGrowthRates!BQ132="",DataGrowthRates!BR132=""),"",DataGrowthRates!BR132-DataGrowthRates!BQ132)</f>
        <v>0</v>
      </c>
      <c r="BS132" s="135">
        <f>IF(OR(DataGrowthRates!BR132="",DataGrowthRates!BS132=""),"",DataGrowthRates!BS132-DataGrowthRates!BR132)</f>
        <v>0</v>
      </c>
      <c r="BT132" s="135">
        <f>IF(OR(DataGrowthRates!BS132="",DataGrowthRates!BT132=""),"",DataGrowthRates!BT132-DataGrowthRates!BS132)</f>
        <v>0</v>
      </c>
      <c r="BU132" s="135">
        <f>IF(OR(DataGrowthRates!BT132="",DataGrowthRates!BU132=""),"",DataGrowthRates!BU132-DataGrowthRates!BT132)</f>
        <v>0</v>
      </c>
      <c r="BV132" s="135">
        <f>IF(OR(DataGrowthRates!BU132="",DataGrowthRates!BV132=""),"",DataGrowthRates!BV132-DataGrowthRates!BU132)</f>
        <v>0</v>
      </c>
      <c r="BW132" s="135">
        <f>IF(OR(DataGrowthRates!BV132="",DataGrowthRates!BW132=""),"",DataGrowthRates!BW132-DataGrowthRates!BV132)</f>
        <v>-2.1278387617278405E-3</v>
      </c>
      <c r="BX132" s="135">
        <f>IF(OR(DataGrowthRates!BW132="",DataGrowthRates!BX132=""),"",DataGrowthRates!BX132-DataGrowthRates!BW132)</f>
        <v>0</v>
      </c>
      <c r="BY132" s="135">
        <f>IF(OR(DataGrowthRates!BX132="",DataGrowthRates!BY132=""),"",DataGrowthRates!BY132-DataGrowthRates!BX132)</f>
        <v>0</v>
      </c>
      <c r="BZ132" s="135">
        <f>IF(OR(DataGrowthRates!BY132="",DataGrowthRates!BZ132=""),"",DataGrowthRates!BZ132-DataGrowthRates!BY132)</f>
        <v>0</v>
      </c>
      <c r="CA132" s="135">
        <f>IF(OR(DataGrowthRates!BZ132="",DataGrowthRates!CA132=""),"",DataGrowthRates!CA132-DataGrowthRates!BZ132)</f>
        <v>0</v>
      </c>
      <c r="CB132" s="135">
        <f>IF(OR(DataGrowthRates!CA132="",DataGrowthRates!CB132=""),"",DataGrowthRates!CB132-DataGrowthRates!CA132)</f>
        <v>6.8905499102814183E-2</v>
      </c>
      <c r="CC132" s="135">
        <f>IF(OR(DataGrowthRates!CB132="",DataGrowthRates!CC132=""),"",DataGrowthRates!CC132-DataGrowthRates!CB132)</f>
        <v>0</v>
      </c>
      <c r="CD132" s="135">
        <f>IF(OR(DataGrowthRates!CC132="",DataGrowthRates!CD132=""),"",DataGrowthRates!CD132-DataGrowthRates!CC132)</f>
        <v>0</v>
      </c>
      <c r="CE132" s="135">
        <f>IF(OR(DataGrowthRates!CD132="",DataGrowthRates!CE132=""),"",DataGrowthRates!CE132-DataGrowthRates!CD132)</f>
        <v>0</v>
      </c>
      <c r="CF132" s="135">
        <f>IF(OR(DataGrowthRates!CE132="",DataGrowthRates!CF132=""),"",DataGrowthRates!CF132-DataGrowthRates!CE132)</f>
        <v>0</v>
      </c>
      <c r="CG132" s="135">
        <f>IF(OR(DataGrowthRates!CF132="",DataGrowthRates!CG132=""),"",DataGrowthRates!CG132-DataGrowthRates!CF132)</f>
        <v>0</v>
      </c>
      <c r="CH132" s="135" t="str">
        <f>IF(OR(DataGrowthRates!CG132="",DataGrowthRates!CH132=""),"",DataGrowthRates!CH132-DataGrowthRates!CG132)</f>
        <v/>
      </c>
    </row>
    <row r="133" spans="1:86" x14ac:dyDescent="0.3">
      <c r="A133" s="4" t="s">
        <v>126</v>
      </c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 t="str">
        <f>IF(OR(DataGrowthRates!AD133="",DataGrowthRates!AE133=""),"",DataGrowthRates!AE133-DataGrowthRates!AD133)</f>
        <v/>
      </c>
      <c r="AF133" s="1" t="str">
        <f>IF(OR(DataGrowthRates!AE133="",DataGrowthRates!AF133=""),"",DataGrowthRates!AF133-DataGrowthRates!AE133)</f>
        <v/>
      </c>
      <c r="AG133" s="1" t="str">
        <f>IF(OR(DataGrowthRates!AF133="",DataGrowthRates!AG133=""),"",DataGrowthRates!AG133-DataGrowthRates!AF133)</f>
        <v/>
      </c>
      <c r="AH133" s="1" t="str">
        <f>IF(OR(DataGrowthRates!AG133="",DataGrowthRates!AH133=""),"",DataGrowthRates!AH133-DataGrowthRates!AG133)</f>
        <v/>
      </c>
      <c r="AI133" s="1" t="str">
        <f>IF(OR(DataGrowthRates!AH133="",DataGrowthRates!AI133=""),"",DataGrowthRates!AI133-DataGrowthRates!AH133)</f>
        <v/>
      </c>
      <c r="AJ133" s="136" t="str">
        <f>IF(OR(DataGrowthRates!AI133="",DataGrowthRates!AJ133=""),"",DataGrowthRates!AJ133-DataGrowthRates!AI133)</f>
        <v/>
      </c>
      <c r="AK133" s="136">
        <f>IF(OR(DataGrowthRates!AJ133="",DataGrowthRates!AK133=""),"",DataGrowthRates!AK133-DataGrowthRates!AJ133)</f>
        <v>-0.16546877922704928</v>
      </c>
      <c r="AL133" s="136">
        <f>IF(OR(DataGrowthRates!AK133="",DataGrowthRates!AL133=""),"",DataGrowthRates!AL133-DataGrowthRates!AK133)</f>
        <v>-0.1371971829858557</v>
      </c>
      <c r="AM133" s="136">
        <f>IF(OR(DataGrowthRates!AL133="",DataGrowthRates!AM133=""),"",DataGrowthRates!AM133-DataGrowthRates!AL133)</f>
        <v>-0.44696652115165791</v>
      </c>
      <c r="AN133" s="136">
        <f>IF(OR(DataGrowthRates!AM133="",DataGrowthRates!AN133=""),"",DataGrowthRates!AN133-DataGrowthRates!AM133)</f>
        <v>0.41390255264664721</v>
      </c>
      <c r="AO133" s="136">
        <f>IF(OR(DataGrowthRates!AN133="",DataGrowthRates!AO133=""),"",DataGrowthRates!AO133-DataGrowthRates!AN133)</f>
        <v>0</v>
      </c>
      <c r="AP133" s="136">
        <f>IF(OR(DataGrowthRates!AO133="",DataGrowthRates!AP133=""),"",DataGrowthRates!AP133-DataGrowthRates!AO133)</f>
        <v>-5.054338442902917E-2</v>
      </c>
      <c r="AQ133" s="136">
        <f>IF(OR(DataGrowthRates!AP133="",DataGrowthRates!AQ133=""),"",DataGrowthRates!AQ133-DataGrowthRates!AP133)</f>
        <v>0.67052575114712742</v>
      </c>
      <c r="AR133" s="136">
        <f>IF(OR(DataGrowthRates!AQ133="",DataGrowthRates!AR133=""),"",DataGrowthRates!AR133-DataGrowthRates!AQ133)</f>
        <v>0.1601939708291211</v>
      </c>
      <c r="AS133" s="136">
        <f>IF(OR(DataGrowthRates!AR133="",DataGrowthRates!AS133=""),"",DataGrowthRates!AS133-DataGrowthRates!AR133)</f>
        <v>0</v>
      </c>
      <c r="AT133" s="136">
        <f>IF(OR(DataGrowthRates!AS133="",DataGrowthRates!AT133=""),"",DataGrowthRates!AT133-DataGrowthRates!AS133)</f>
        <v>0</v>
      </c>
      <c r="AU133" s="136">
        <f>IF(OR(DataGrowthRates!AT133="",DataGrowthRates!AU133=""),"",DataGrowthRates!AU133-DataGrowthRates!AT133)</f>
        <v>-0.43785701754796547</v>
      </c>
      <c r="AV133" s="136">
        <f>IF(OR(DataGrowthRates!AU133="",DataGrowthRates!AV133=""),"",DataGrowthRates!AV133-DataGrowthRates!AU133)</f>
        <v>0</v>
      </c>
      <c r="AW133" s="136">
        <f>IF(OR(DataGrowthRates!AV133="",DataGrowthRates!AW133=""),"",DataGrowthRates!AW133-DataGrowthRates!AV133)</f>
        <v>0</v>
      </c>
      <c r="AX133" s="136">
        <f>IF(OR(DataGrowthRates!AW133="",DataGrowthRates!AX133=""),"",DataGrowthRates!AX133-DataGrowthRates!AW133)</f>
        <v>0</v>
      </c>
      <c r="AY133" s="136">
        <f>IF(OR(DataGrowthRates!AX133="",DataGrowthRates!AY133=""),"",DataGrowthRates!AY133-DataGrowthRates!AX133)</f>
        <v>-0.1846253847237822</v>
      </c>
      <c r="AZ133" s="136">
        <f>IF(OR(DataGrowthRates!AY133="",DataGrowthRates!AZ133=""),"",DataGrowthRates!AZ133-DataGrowthRates!AY133)</f>
        <v>8.2659997168568311E-2</v>
      </c>
      <c r="BA133" s="136">
        <f>IF(OR(DataGrowthRates!AZ133="",DataGrowthRates!BA133=""),"",DataGrowthRates!BA133-DataGrowthRates!AZ133)</f>
        <v>0</v>
      </c>
      <c r="BB133" s="136">
        <f>IF(OR(DataGrowthRates!BA133="",DataGrowthRates!BB133=""),"",DataGrowthRates!BB133-DataGrowthRates!BA133)</f>
        <v>0</v>
      </c>
      <c r="BC133" s="136">
        <f>IF(OR(DataGrowthRates!BB133="",DataGrowthRates!BC133=""),"",DataGrowthRates!BC133-DataGrowthRates!BB133)</f>
        <v>0</v>
      </c>
      <c r="BD133" s="136">
        <f>IF(OR(DataGrowthRates!BC133="",DataGrowthRates!BD133=""),"",DataGrowthRates!BD133-DataGrowthRates!BC133)</f>
        <v>0</v>
      </c>
      <c r="BE133" s="136">
        <f>IF(OR(DataGrowthRates!BD133="",DataGrowthRates!BE133=""),"",DataGrowthRates!BE133-DataGrowthRates!BD133)</f>
        <v>0</v>
      </c>
      <c r="BF133" s="136">
        <f>IF(OR(DataGrowthRates!BE133="",DataGrowthRates!BF133=""),"",DataGrowthRates!BF133-DataGrowthRates!BE133)</f>
        <v>0</v>
      </c>
      <c r="BG133" s="136">
        <f>IF(OR(DataGrowthRates!BF133="",DataGrowthRates!BG133=""),"",DataGrowthRates!BG133-DataGrowthRates!BF133)</f>
        <v>0</v>
      </c>
      <c r="BH133" s="136">
        <f>IF(OR(DataGrowthRates!BG133="",DataGrowthRates!BH133=""),"",DataGrowthRates!BH133-DataGrowthRates!BG133)</f>
        <v>0</v>
      </c>
      <c r="BI133" s="136">
        <f>IF(OR(DataGrowthRates!BH133="",DataGrowthRates!BI133=""),"",DataGrowthRates!BI133-DataGrowthRates!BH133)</f>
        <v>0</v>
      </c>
      <c r="BJ133" s="136">
        <f>IF(OR(DataGrowthRates!BI133="",DataGrowthRates!BJ133=""),"",DataGrowthRates!BJ133-DataGrowthRates!BI133)</f>
        <v>0</v>
      </c>
      <c r="BK133" s="136">
        <f>IF(OR(DataGrowthRates!BJ133="",DataGrowthRates!BK133=""),"",DataGrowthRates!BK133-DataGrowthRates!BJ133)</f>
        <v>0</v>
      </c>
      <c r="BL133" s="136">
        <f>IF(OR(DataGrowthRates!BK133="",DataGrowthRates!BL133=""),"",DataGrowthRates!BL133-DataGrowthRates!BK133)</f>
        <v>0</v>
      </c>
      <c r="BM133" s="136">
        <f>IF(OR(DataGrowthRates!BL133="",DataGrowthRates!BM133=""),"",DataGrowthRates!BM133-DataGrowthRates!BL133)</f>
        <v>0</v>
      </c>
      <c r="BN133" s="136">
        <f>IF(OR(DataGrowthRates!BM133="",DataGrowthRates!BN133=""),"",DataGrowthRates!BN133-DataGrowthRates!BM133)</f>
        <v>-6.4018377261665371E-5</v>
      </c>
      <c r="BO133" s="136">
        <f>IF(OR(DataGrowthRates!BN133="",DataGrowthRates!BO133=""),"",DataGrowthRates!BO133-DataGrowthRates!BN133)</f>
        <v>-3.7625402371798788E-2</v>
      </c>
      <c r="BP133" s="136">
        <f>IF(OR(DataGrowthRates!BO133="",DataGrowthRates!BP133=""),"",DataGrowthRates!BP133-DataGrowthRates!BO133)</f>
        <v>-1.1930346627766375E-2</v>
      </c>
      <c r="BQ133" s="136">
        <f>IF(OR(DataGrowthRates!BP133="",DataGrowthRates!BQ133=""),"",DataGrowthRates!BQ133-DataGrowthRates!BP133)</f>
        <v>0</v>
      </c>
      <c r="BR133" s="136">
        <f>IF(OR(DataGrowthRates!BQ133="",DataGrowthRates!BR133=""),"",DataGrowthRates!BR133-DataGrowthRates!BQ133)</f>
        <v>0</v>
      </c>
      <c r="BS133" s="136">
        <f>IF(OR(DataGrowthRates!BR133="",DataGrowthRates!BS133=""),"",DataGrowthRates!BS133-DataGrowthRates!BR133)</f>
        <v>0</v>
      </c>
      <c r="BT133" s="136">
        <f>IF(OR(DataGrowthRates!BS133="",DataGrowthRates!BT133=""),"",DataGrowthRates!BT133-DataGrowthRates!BS133)</f>
        <v>0</v>
      </c>
      <c r="BU133" s="136">
        <f>IF(OR(DataGrowthRates!BT133="",DataGrowthRates!BU133=""),"",DataGrowthRates!BU133-DataGrowthRates!BT133)</f>
        <v>0</v>
      </c>
      <c r="BV133" s="136">
        <f>IF(OR(DataGrowthRates!BU133="",DataGrowthRates!BV133=""),"",DataGrowthRates!BV133-DataGrowthRates!BU133)</f>
        <v>0</v>
      </c>
      <c r="BW133" s="136">
        <f>IF(OR(DataGrowthRates!BV133="",DataGrowthRates!BW133=""),"",DataGrowthRates!BW133-DataGrowthRates!BV133)</f>
        <v>6.3418569205553332E-5</v>
      </c>
      <c r="BX133" s="136">
        <f>IF(OR(DataGrowthRates!BW133="",DataGrowthRates!BX133=""),"",DataGrowthRates!BX133-DataGrowthRates!BW133)</f>
        <v>0</v>
      </c>
      <c r="BY133" s="136">
        <f>IF(OR(DataGrowthRates!BX133="",DataGrowthRates!BY133=""),"",DataGrowthRates!BY133-DataGrowthRates!BX133)</f>
        <v>0</v>
      </c>
      <c r="BZ133" s="136">
        <f>IF(OR(DataGrowthRates!BY133="",DataGrowthRates!BZ133=""),"",DataGrowthRates!BZ133-DataGrowthRates!BY133)</f>
        <v>0</v>
      </c>
      <c r="CA133" s="136">
        <f>IF(OR(DataGrowthRates!BZ133="",DataGrowthRates!CA133=""),"",DataGrowthRates!CA133-DataGrowthRates!BZ133)</f>
        <v>0</v>
      </c>
      <c r="CB133" s="136">
        <f>IF(OR(DataGrowthRates!CA133="",DataGrowthRates!CB133=""),"",DataGrowthRates!CB133-DataGrowthRates!CA133)</f>
        <v>0.39026664088454932</v>
      </c>
      <c r="CC133" s="136">
        <f>IF(OR(DataGrowthRates!CB133="",DataGrowthRates!CC133=""),"",DataGrowthRates!CC133-DataGrowthRates!CB133)</f>
        <v>0</v>
      </c>
      <c r="CD133" s="136">
        <f>IF(OR(DataGrowthRates!CC133="",DataGrowthRates!CD133=""),"",DataGrowthRates!CD133-DataGrowthRates!CC133)</f>
        <v>0</v>
      </c>
      <c r="CE133" s="136">
        <f>IF(OR(DataGrowthRates!CD133="",DataGrowthRates!CE133=""),"",DataGrowthRates!CE133-DataGrowthRates!CD133)</f>
        <v>0</v>
      </c>
      <c r="CF133" s="136">
        <f>IF(OR(DataGrowthRates!CE133="",DataGrowthRates!CF133=""),"",DataGrowthRates!CF133-DataGrowthRates!CE133)</f>
        <v>0</v>
      </c>
      <c r="CG133" s="136">
        <f>IF(OR(DataGrowthRates!CF133="",DataGrowthRates!CG133=""),"",DataGrowthRates!CG133-DataGrowthRates!CF133)</f>
        <v>0</v>
      </c>
      <c r="CH133" s="136" t="str">
        <f>IF(OR(DataGrowthRates!CG133="",DataGrowthRates!CH133=""),"",DataGrowthRates!CH133-DataGrowthRates!CG133)</f>
        <v/>
      </c>
    </row>
    <row r="134" spans="1:86" x14ac:dyDescent="0.3">
      <c r="A134" s="4" t="s">
        <v>127</v>
      </c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 t="str">
        <f>IF(OR(DataGrowthRates!AD134="",DataGrowthRates!AE134=""),"",DataGrowthRates!AE134-DataGrowthRates!AD134)</f>
        <v/>
      </c>
      <c r="AF134" s="1" t="str">
        <f>IF(OR(DataGrowthRates!AE134="",DataGrowthRates!AF134=""),"",DataGrowthRates!AF134-DataGrowthRates!AE134)</f>
        <v/>
      </c>
      <c r="AG134" s="1" t="str">
        <f>IF(OR(DataGrowthRates!AF134="",DataGrowthRates!AG134=""),"",DataGrowthRates!AG134-DataGrowthRates!AF134)</f>
        <v/>
      </c>
      <c r="AH134" s="1" t="str">
        <f>IF(OR(DataGrowthRates!AG134="",DataGrowthRates!AH134=""),"",DataGrowthRates!AH134-DataGrowthRates!AG134)</f>
        <v/>
      </c>
      <c r="AI134" s="1" t="str">
        <f>IF(OR(DataGrowthRates!AH134="",DataGrowthRates!AI134=""),"",DataGrowthRates!AI134-DataGrowthRates!AH134)</f>
        <v/>
      </c>
      <c r="AJ134" s="136" t="str">
        <f>IF(OR(DataGrowthRates!AI134="",DataGrowthRates!AJ134=""),"",DataGrowthRates!AJ134-DataGrowthRates!AI134)</f>
        <v/>
      </c>
      <c r="AK134" s="136" t="str">
        <f>IF(OR(DataGrowthRates!AJ134="",DataGrowthRates!AK134=""),"",DataGrowthRates!AK134-DataGrowthRates!AJ134)</f>
        <v/>
      </c>
      <c r="AL134" s="136">
        <f>IF(OR(DataGrowthRates!AK134="",DataGrowthRates!AL134=""),"",DataGrowthRates!AL134-DataGrowthRates!AK134)</f>
        <v>-7.9688622931853859E-3</v>
      </c>
      <c r="AM134" s="136">
        <f>IF(OR(DataGrowthRates!AL134="",DataGrowthRates!AM134=""),"",DataGrowthRates!AM134-DataGrowthRates!AL134)</f>
        <v>8.8656587360371186E-2</v>
      </c>
      <c r="AN134" s="136">
        <f>IF(OR(DataGrowthRates!AM134="",DataGrowthRates!AN134=""),"",DataGrowthRates!AN134-DataGrowthRates!AM134)</f>
        <v>-6.3340915876482717E-2</v>
      </c>
      <c r="AO134" s="136">
        <f>IF(OR(DataGrowthRates!AN134="",DataGrowthRates!AO134=""),"",DataGrowthRates!AO134-DataGrowthRates!AN134)</f>
        <v>0</v>
      </c>
      <c r="AP134" s="136">
        <f>IF(OR(DataGrowthRates!AO134="",DataGrowthRates!AP134=""),"",DataGrowthRates!AP134-DataGrowthRates!AO134)</f>
        <v>7.2965540452025635E-2</v>
      </c>
      <c r="AQ134" s="136">
        <f>IF(OR(DataGrowthRates!AP134="",DataGrowthRates!AQ134=""),"",DataGrowthRates!AQ134-DataGrowthRates!AP134)</f>
        <v>-9.4792165098985692E-2</v>
      </c>
      <c r="AR134" s="136">
        <f>IF(OR(DataGrowthRates!AQ134="",DataGrowthRates!AR134=""),"",DataGrowthRates!AR134-DataGrowthRates!AQ134)</f>
        <v>-2.9946341317087732E-2</v>
      </c>
      <c r="AS134" s="136">
        <f>IF(OR(DataGrowthRates!AR134="",DataGrowthRates!AS134=""),"",DataGrowthRates!AS134-DataGrowthRates!AR134)</f>
        <v>0</v>
      </c>
      <c r="AT134" s="136">
        <f>IF(OR(DataGrowthRates!AS134="",DataGrowthRates!AT134=""),"",DataGrowthRates!AT134-DataGrowthRates!AS134)</f>
        <v>0</v>
      </c>
      <c r="AU134" s="136">
        <f>IF(OR(DataGrowthRates!AT134="",DataGrowthRates!AU134=""),"",DataGrowthRates!AU134-DataGrowthRates!AT134)</f>
        <v>-0.32968014484800623</v>
      </c>
      <c r="AV134" s="136">
        <f>IF(OR(DataGrowthRates!AU134="",DataGrowthRates!AV134=""),"",DataGrowthRates!AV134-DataGrowthRates!AU134)</f>
        <v>0</v>
      </c>
      <c r="AW134" s="136">
        <f>IF(OR(DataGrowthRates!AV134="",DataGrowthRates!AW134=""),"",DataGrowthRates!AW134-DataGrowthRates!AV134)</f>
        <v>0</v>
      </c>
      <c r="AX134" s="136">
        <f>IF(OR(DataGrowthRates!AW134="",DataGrowthRates!AX134=""),"",DataGrowthRates!AX134-DataGrowthRates!AW134)</f>
        <v>0</v>
      </c>
      <c r="AY134" s="136">
        <f>IF(OR(DataGrowthRates!AX134="",DataGrowthRates!AY134=""),"",DataGrowthRates!AY134-DataGrowthRates!AX134)</f>
        <v>-0.18713734064709608</v>
      </c>
      <c r="AZ134" s="136">
        <f>IF(OR(DataGrowthRates!AY134="",DataGrowthRates!AZ134=""),"",DataGrowthRates!AZ134-DataGrowthRates!AY134)</f>
        <v>1.9287299529732627E-2</v>
      </c>
      <c r="BA134" s="136">
        <f>IF(OR(DataGrowthRates!AZ134="",DataGrowthRates!BA134=""),"",DataGrowthRates!BA134-DataGrowthRates!AZ134)</f>
        <v>0</v>
      </c>
      <c r="BB134" s="136">
        <f>IF(OR(DataGrowthRates!BA134="",DataGrowthRates!BB134=""),"",DataGrowthRates!BB134-DataGrowthRates!BA134)</f>
        <v>0</v>
      </c>
      <c r="BC134" s="136">
        <f>IF(OR(DataGrowthRates!BB134="",DataGrowthRates!BC134=""),"",DataGrowthRates!BC134-DataGrowthRates!BB134)</f>
        <v>0</v>
      </c>
      <c r="BD134" s="136">
        <f>IF(OR(DataGrowthRates!BC134="",DataGrowthRates!BD134=""),"",DataGrowthRates!BD134-DataGrowthRates!BC134)</f>
        <v>0</v>
      </c>
      <c r="BE134" s="136">
        <f>IF(OR(DataGrowthRates!BD134="",DataGrowthRates!BE134=""),"",DataGrowthRates!BE134-DataGrowthRates!BD134)</f>
        <v>0</v>
      </c>
      <c r="BF134" s="136">
        <f>IF(OR(DataGrowthRates!BE134="",DataGrowthRates!BF134=""),"",DataGrowthRates!BF134-DataGrowthRates!BE134)</f>
        <v>0</v>
      </c>
      <c r="BG134" s="136">
        <f>IF(OR(DataGrowthRates!BF134="",DataGrowthRates!BG134=""),"",DataGrowthRates!BG134-DataGrowthRates!BF134)</f>
        <v>0</v>
      </c>
      <c r="BH134" s="136">
        <f>IF(OR(DataGrowthRates!BG134="",DataGrowthRates!BH134=""),"",DataGrowthRates!BH134-DataGrowthRates!BG134)</f>
        <v>0</v>
      </c>
      <c r="BI134" s="136">
        <f>IF(OR(DataGrowthRates!BH134="",DataGrowthRates!BI134=""),"",DataGrowthRates!BI134-DataGrowthRates!BH134)</f>
        <v>0</v>
      </c>
      <c r="BJ134" s="136">
        <f>IF(OR(DataGrowthRates!BI134="",DataGrowthRates!BJ134=""),"",DataGrowthRates!BJ134-DataGrowthRates!BI134)</f>
        <v>0</v>
      </c>
      <c r="BK134" s="136">
        <f>IF(OR(DataGrowthRates!BJ134="",DataGrowthRates!BK134=""),"",DataGrowthRates!BK134-DataGrowthRates!BJ134)</f>
        <v>0</v>
      </c>
      <c r="BL134" s="136">
        <f>IF(OR(DataGrowthRates!BK134="",DataGrowthRates!BL134=""),"",DataGrowthRates!BL134-DataGrowthRates!BK134)</f>
        <v>0</v>
      </c>
      <c r="BM134" s="136">
        <f>IF(OR(DataGrowthRates!BL134="",DataGrowthRates!BM134=""),"",DataGrowthRates!BM134-DataGrowthRates!BL134)</f>
        <v>0</v>
      </c>
      <c r="BN134" s="136">
        <f>IF(OR(DataGrowthRates!BM134="",DataGrowthRates!BN134=""),"",DataGrowthRates!BN134-DataGrowthRates!BM134)</f>
        <v>-4.8627876727547203E-5</v>
      </c>
      <c r="BO134" s="136">
        <f>IF(OR(DataGrowthRates!BN134="",DataGrowthRates!BO134=""),"",DataGrowthRates!BO134-DataGrowthRates!BN134)</f>
        <v>-3.0722166652346727E-2</v>
      </c>
      <c r="BP134" s="136">
        <f>IF(OR(DataGrowthRates!BO134="",DataGrowthRates!BP134=""),"",DataGrowthRates!BP134-DataGrowthRates!BO134)</f>
        <v>1.9353096524157287E-3</v>
      </c>
      <c r="BQ134" s="136">
        <f>IF(OR(DataGrowthRates!BP134="",DataGrowthRates!BQ134=""),"",DataGrowthRates!BQ134-DataGrowthRates!BP134)</f>
        <v>0</v>
      </c>
      <c r="BR134" s="136">
        <f>IF(OR(DataGrowthRates!BQ134="",DataGrowthRates!BR134=""),"",DataGrowthRates!BR134-DataGrowthRates!BQ134)</f>
        <v>0</v>
      </c>
      <c r="BS134" s="136">
        <f>IF(OR(DataGrowthRates!BR134="",DataGrowthRates!BS134=""),"",DataGrowthRates!BS134-DataGrowthRates!BR134)</f>
        <v>0</v>
      </c>
      <c r="BT134" s="136">
        <f>IF(OR(DataGrowthRates!BS134="",DataGrowthRates!BT134=""),"",DataGrowthRates!BT134-DataGrowthRates!BS134)</f>
        <v>0</v>
      </c>
      <c r="BU134" s="136">
        <f>IF(OR(DataGrowthRates!BT134="",DataGrowthRates!BU134=""),"",DataGrowthRates!BU134-DataGrowthRates!BT134)</f>
        <v>0</v>
      </c>
      <c r="BV134" s="136">
        <f>IF(OR(DataGrowthRates!BU134="",DataGrowthRates!BV134=""),"",DataGrowthRates!BV134-DataGrowthRates!BU134)</f>
        <v>0</v>
      </c>
      <c r="BW134" s="136">
        <f>IF(OR(DataGrowthRates!BV134="",DataGrowthRates!BW134=""),"",DataGrowthRates!BW134-DataGrowthRates!BV134)</f>
        <v>6.7571799809962307E-4</v>
      </c>
      <c r="BX134" s="136">
        <f>IF(OR(DataGrowthRates!BW134="",DataGrowthRates!BX134=""),"",DataGrowthRates!BX134-DataGrowthRates!BW134)</f>
        <v>0</v>
      </c>
      <c r="BY134" s="136">
        <f>IF(OR(DataGrowthRates!BX134="",DataGrowthRates!BY134=""),"",DataGrowthRates!BY134-DataGrowthRates!BX134)</f>
        <v>0</v>
      </c>
      <c r="BZ134" s="136">
        <f>IF(OR(DataGrowthRates!BY134="",DataGrowthRates!BZ134=""),"",DataGrowthRates!BZ134-DataGrowthRates!BY134)</f>
        <v>0</v>
      </c>
      <c r="CA134" s="136">
        <f>IF(OR(DataGrowthRates!BZ134="",DataGrowthRates!CA134=""),"",DataGrowthRates!CA134-DataGrowthRates!BZ134)</f>
        <v>0</v>
      </c>
      <c r="CB134" s="136">
        <f>IF(OR(DataGrowthRates!CA134="",DataGrowthRates!CB134=""),"",DataGrowthRates!CB134-DataGrowthRates!CA134)</f>
        <v>-0.48848599196476683</v>
      </c>
      <c r="CC134" s="136">
        <f>IF(OR(DataGrowthRates!CB134="",DataGrowthRates!CC134=""),"",DataGrowthRates!CC134-DataGrowthRates!CB134)</f>
        <v>0</v>
      </c>
      <c r="CD134" s="136">
        <f>IF(OR(DataGrowthRates!CC134="",DataGrowthRates!CD134=""),"",DataGrowthRates!CD134-DataGrowthRates!CC134)</f>
        <v>0</v>
      </c>
      <c r="CE134" s="136">
        <f>IF(OR(DataGrowthRates!CD134="",DataGrowthRates!CE134=""),"",DataGrowthRates!CE134-DataGrowthRates!CD134)</f>
        <v>0</v>
      </c>
      <c r="CF134" s="136">
        <f>IF(OR(DataGrowthRates!CE134="",DataGrowthRates!CF134=""),"",DataGrowthRates!CF134-DataGrowthRates!CE134)</f>
        <v>0</v>
      </c>
      <c r="CG134" s="136">
        <f>IF(OR(DataGrowthRates!CF134="",DataGrowthRates!CG134=""),"",DataGrowthRates!CG134-DataGrowthRates!CF134)</f>
        <v>0</v>
      </c>
      <c r="CH134" s="136" t="str">
        <f>IF(OR(DataGrowthRates!CG134="",DataGrowthRates!CH134=""),"",DataGrowthRates!CH134-DataGrowthRates!CG134)</f>
        <v/>
      </c>
    </row>
    <row r="135" spans="1:86" x14ac:dyDescent="0.3">
      <c r="A135" s="64" t="s">
        <v>128</v>
      </c>
      <c r="B135" s="6"/>
      <c r="C135" s="6"/>
      <c r="D135" s="142"/>
      <c r="E135" s="142"/>
      <c r="F135" s="142"/>
      <c r="G135" s="142"/>
      <c r="H135" s="142"/>
      <c r="I135" s="142"/>
      <c r="J135" s="142"/>
      <c r="K135" s="142"/>
      <c r="L135" s="142"/>
      <c r="M135" s="142"/>
      <c r="N135" s="142"/>
      <c r="O135" s="142"/>
      <c r="P135" s="142"/>
      <c r="Q135" s="142"/>
      <c r="R135" s="142"/>
      <c r="S135" s="142"/>
      <c r="T135" s="142"/>
      <c r="U135" s="142"/>
      <c r="V135" s="142"/>
      <c r="W135" s="142"/>
      <c r="X135" s="142"/>
      <c r="Y135" s="142"/>
      <c r="Z135" s="142"/>
      <c r="AA135" s="142"/>
      <c r="AB135" s="142"/>
      <c r="AC135" s="142"/>
      <c r="AD135" s="142"/>
      <c r="AE135" s="142" t="str">
        <f>IF(OR(DataGrowthRates!AD135="",DataGrowthRates!AE135=""),"",DataGrowthRates!AE135-DataGrowthRates!AD135)</f>
        <v/>
      </c>
      <c r="AF135" s="142" t="str">
        <f>IF(OR(DataGrowthRates!AE135="",DataGrowthRates!AF135=""),"",DataGrowthRates!AF135-DataGrowthRates!AE135)</f>
        <v/>
      </c>
      <c r="AG135" s="142" t="str">
        <f>IF(OR(DataGrowthRates!AF135="",DataGrowthRates!AG135=""),"",DataGrowthRates!AG135-DataGrowthRates!AF135)</f>
        <v/>
      </c>
      <c r="AH135" s="142" t="str">
        <f>IF(OR(DataGrowthRates!AG135="",DataGrowthRates!AH135=""),"",DataGrowthRates!AH135-DataGrowthRates!AG135)</f>
        <v/>
      </c>
      <c r="AI135" s="142" t="str">
        <f>IF(OR(DataGrowthRates!AH135="",DataGrowthRates!AI135=""),"",DataGrowthRates!AI135-DataGrowthRates!AH135)</f>
        <v/>
      </c>
      <c r="AJ135" s="137" t="str">
        <f>IF(OR(DataGrowthRates!AI135="",DataGrowthRates!AJ135=""),"",DataGrowthRates!AJ135-DataGrowthRates!AI135)</f>
        <v/>
      </c>
      <c r="AK135" s="137" t="str">
        <f>IF(OR(DataGrowthRates!AJ135="",DataGrowthRates!AK135=""),"",DataGrowthRates!AK135-DataGrowthRates!AJ135)</f>
        <v/>
      </c>
      <c r="AL135" s="137" t="str">
        <f>IF(OR(DataGrowthRates!AK135="",DataGrowthRates!AL135=""),"",DataGrowthRates!AL135-DataGrowthRates!AK135)</f>
        <v/>
      </c>
      <c r="AM135" s="137">
        <f>IF(OR(DataGrowthRates!AL135="",DataGrowthRates!AM135=""),"",DataGrowthRates!AM135-DataGrowthRates!AL135)</f>
        <v>0.10129123680252494</v>
      </c>
      <c r="AN135" s="137">
        <f>IF(OR(DataGrowthRates!AM135="",DataGrowthRates!AN135=""),"",DataGrowthRates!AN135-DataGrowthRates!AM135)</f>
        <v>0.17677734577343163</v>
      </c>
      <c r="AO135" s="137">
        <f>IF(OR(DataGrowthRates!AN135="",DataGrowthRates!AO135=""),"",DataGrowthRates!AO135-DataGrowthRates!AN135)</f>
        <v>0</v>
      </c>
      <c r="AP135" s="137">
        <f>IF(OR(DataGrowthRates!AO135="",DataGrowthRates!AP135=""),"",DataGrowthRates!AP135-DataGrowthRates!AO135)</f>
        <v>7.8584806028372256E-2</v>
      </c>
      <c r="AQ135" s="137">
        <f>IF(OR(DataGrowthRates!AP135="",DataGrowthRates!AQ135=""),"",DataGrowthRates!AQ135-DataGrowthRates!AP135)</f>
        <v>0.13086784890809078</v>
      </c>
      <c r="AR135" s="137">
        <f>IF(OR(DataGrowthRates!AQ135="",DataGrowthRates!AR135=""),"",DataGrowthRates!AR135-DataGrowthRates!AQ135)</f>
        <v>0.31484968287829407</v>
      </c>
      <c r="AS135" s="137">
        <f>IF(OR(DataGrowthRates!AR135="",DataGrowthRates!AS135=""),"",DataGrowthRates!AS135-DataGrowthRates!AR135)</f>
        <v>0</v>
      </c>
      <c r="AT135" s="137">
        <f>IF(OR(DataGrowthRates!AS135="",DataGrowthRates!AT135=""),"",DataGrowthRates!AT135-DataGrowthRates!AS135)</f>
        <v>0</v>
      </c>
      <c r="AU135" s="137">
        <f>IF(OR(DataGrowthRates!AT135="",DataGrowthRates!AU135=""),"",DataGrowthRates!AU135-DataGrowthRates!AT135)</f>
        <v>-0.13532756779762956</v>
      </c>
      <c r="AV135" s="137">
        <f>IF(OR(DataGrowthRates!AU135="",DataGrowthRates!AV135=""),"",DataGrowthRates!AV135-DataGrowthRates!AU135)</f>
        <v>0</v>
      </c>
      <c r="AW135" s="137">
        <f>IF(OR(DataGrowthRates!AV135="",DataGrowthRates!AW135=""),"",DataGrowthRates!AW135-DataGrowthRates!AV135)</f>
        <v>0</v>
      </c>
      <c r="AX135" s="137">
        <f>IF(OR(DataGrowthRates!AW135="",DataGrowthRates!AX135=""),"",DataGrowthRates!AX135-DataGrowthRates!AW135)</f>
        <v>0</v>
      </c>
      <c r="AY135" s="137">
        <f>IF(OR(DataGrowthRates!AX135="",DataGrowthRates!AY135=""),"",DataGrowthRates!AY135-DataGrowthRates!AX135)</f>
        <v>-7.9664476140297147E-2</v>
      </c>
      <c r="AZ135" s="137">
        <f>IF(OR(DataGrowthRates!AY135="",DataGrowthRates!AZ135=""),"",DataGrowthRates!AZ135-DataGrowthRates!AY135)</f>
        <v>-9.1492239158797339E-2</v>
      </c>
      <c r="BA135" s="137">
        <f>IF(OR(DataGrowthRates!AZ135="",DataGrowthRates!BA135=""),"",DataGrowthRates!BA135-DataGrowthRates!AZ135)</f>
        <v>0</v>
      </c>
      <c r="BB135" s="137">
        <f>IF(OR(DataGrowthRates!BA135="",DataGrowthRates!BB135=""),"",DataGrowthRates!BB135-DataGrowthRates!BA135)</f>
        <v>0</v>
      </c>
      <c r="BC135" s="137">
        <f>IF(OR(DataGrowthRates!BB135="",DataGrowthRates!BC135=""),"",DataGrowthRates!BC135-DataGrowthRates!BB135)</f>
        <v>0</v>
      </c>
      <c r="BD135" s="137">
        <f>IF(OR(DataGrowthRates!BC135="",DataGrowthRates!BD135=""),"",DataGrowthRates!BD135-DataGrowthRates!BC135)</f>
        <v>0</v>
      </c>
      <c r="BE135" s="137">
        <f>IF(OR(DataGrowthRates!BD135="",DataGrowthRates!BE135=""),"",DataGrowthRates!BE135-DataGrowthRates!BD135)</f>
        <v>0</v>
      </c>
      <c r="BF135" s="137">
        <f>IF(OR(DataGrowthRates!BE135="",DataGrowthRates!BF135=""),"",DataGrowthRates!BF135-DataGrowthRates!BE135)</f>
        <v>0</v>
      </c>
      <c r="BG135" s="137">
        <f>IF(OR(DataGrowthRates!BF135="",DataGrowthRates!BG135=""),"",DataGrowthRates!BG135-DataGrowthRates!BF135)</f>
        <v>0</v>
      </c>
      <c r="BH135" s="137">
        <f>IF(OR(DataGrowthRates!BG135="",DataGrowthRates!BH135=""),"",DataGrowthRates!BH135-DataGrowthRates!BG135)</f>
        <v>0</v>
      </c>
      <c r="BI135" s="137">
        <f>IF(OR(DataGrowthRates!BH135="",DataGrowthRates!BI135=""),"",DataGrowthRates!BI135-DataGrowthRates!BH135)</f>
        <v>0</v>
      </c>
      <c r="BJ135" s="137">
        <f>IF(OR(DataGrowthRates!BI135="",DataGrowthRates!BJ135=""),"",DataGrowthRates!BJ135-DataGrowthRates!BI135)</f>
        <v>0</v>
      </c>
      <c r="BK135" s="137">
        <f>IF(OR(DataGrowthRates!BJ135="",DataGrowthRates!BK135=""),"",DataGrowthRates!BK135-DataGrowthRates!BJ135)</f>
        <v>0</v>
      </c>
      <c r="BL135" s="137">
        <f>IF(OR(DataGrowthRates!BK135="",DataGrowthRates!BL135=""),"",DataGrowthRates!BL135-DataGrowthRates!BK135)</f>
        <v>0</v>
      </c>
      <c r="BM135" s="137">
        <f>IF(OR(DataGrowthRates!BL135="",DataGrowthRates!BM135=""),"",DataGrowthRates!BM135-DataGrowthRates!BL135)</f>
        <v>0</v>
      </c>
      <c r="BN135" s="137">
        <f>IF(OR(DataGrowthRates!BM135="",DataGrowthRates!BN135=""),"",DataGrowthRates!BN135-DataGrowthRates!BM135)</f>
        <v>-3.5971428164138786E-5</v>
      </c>
      <c r="BO135" s="137">
        <f>IF(OR(DataGrowthRates!BN135="",DataGrowthRates!BO135=""),"",DataGrowthRates!BO135-DataGrowthRates!BN135)</f>
        <v>-0.10694132579975335</v>
      </c>
      <c r="BP135" s="137">
        <f>IF(OR(DataGrowthRates!BO135="",DataGrowthRates!BP135=""),"",DataGrowthRates!BP135-DataGrowthRates!BO135)</f>
        <v>-8.0655416977002403E-3</v>
      </c>
      <c r="BQ135" s="137">
        <f>IF(OR(DataGrowthRates!BP135="",DataGrowthRates!BQ135=""),"",DataGrowthRates!BQ135-DataGrowthRates!BP135)</f>
        <v>0</v>
      </c>
      <c r="BR135" s="137">
        <f>IF(OR(DataGrowthRates!BQ135="",DataGrowthRates!BR135=""),"",DataGrowthRates!BR135-DataGrowthRates!BQ135)</f>
        <v>0</v>
      </c>
      <c r="BS135" s="137">
        <f>IF(OR(DataGrowthRates!BR135="",DataGrowthRates!BS135=""),"",DataGrowthRates!BS135-DataGrowthRates!BR135)</f>
        <v>0</v>
      </c>
      <c r="BT135" s="137">
        <f>IF(OR(DataGrowthRates!BS135="",DataGrowthRates!BT135=""),"",DataGrowthRates!BT135-DataGrowthRates!BS135)</f>
        <v>0</v>
      </c>
      <c r="BU135" s="137">
        <f>IF(OR(DataGrowthRates!BT135="",DataGrowthRates!BU135=""),"",DataGrowthRates!BU135-DataGrowthRates!BT135)</f>
        <v>0</v>
      </c>
      <c r="BV135" s="137">
        <f>IF(OR(DataGrowthRates!BU135="",DataGrowthRates!BV135=""),"",DataGrowthRates!BV135-DataGrowthRates!BU135)</f>
        <v>0</v>
      </c>
      <c r="BW135" s="137">
        <f>IF(OR(DataGrowthRates!BV135="",DataGrowthRates!BW135=""),"",DataGrowthRates!BW135-DataGrowthRates!BV135)</f>
        <v>7.4916603416053107E-4</v>
      </c>
      <c r="BX135" s="137">
        <f>IF(OR(DataGrowthRates!BW135="",DataGrowthRates!BX135=""),"",DataGrowthRates!BX135-DataGrowthRates!BW135)</f>
        <v>0</v>
      </c>
      <c r="BY135" s="137">
        <f>IF(OR(DataGrowthRates!BX135="",DataGrowthRates!BY135=""),"",DataGrowthRates!BY135-DataGrowthRates!BX135)</f>
        <v>0</v>
      </c>
      <c r="BZ135" s="137">
        <f>IF(OR(DataGrowthRates!BY135="",DataGrowthRates!BZ135=""),"",DataGrowthRates!BZ135-DataGrowthRates!BY135)</f>
        <v>0</v>
      </c>
      <c r="CA135" s="137">
        <f>IF(OR(DataGrowthRates!BZ135="",DataGrowthRates!CA135=""),"",DataGrowthRates!CA135-DataGrowthRates!BZ135)</f>
        <v>0</v>
      </c>
      <c r="CB135" s="137">
        <f>IF(OR(DataGrowthRates!CA135="",DataGrowthRates!CB135=""),"",DataGrowthRates!CB135-DataGrowthRates!CA135)</f>
        <v>0.32118164813275474</v>
      </c>
      <c r="CC135" s="137">
        <f>IF(OR(DataGrowthRates!CB135="",DataGrowthRates!CC135=""),"",DataGrowthRates!CC135-DataGrowthRates!CB135)</f>
        <v>0</v>
      </c>
      <c r="CD135" s="137">
        <f>IF(OR(DataGrowthRates!CC135="",DataGrowthRates!CD135=""),"",DataGrowthRates!CD135-DataGrowthRates!CC135)</f>
        <v>0</v>
      </c>
      <c r="CE135" s="137">
        <f>IF(OR(DataGrowthRates!CD135="",DataGrowthRates!CE135=""),"",DataGrowthRates!CE135-DataGrowthRates!CD135)</f>
        <v>0</v>
      </c>
      <c r="CF135" s="137">
        <f>IF(OR(DataGrowthRates!CE135="",DataGrowthRates!CF135=""),"",DataGrowthRates!CF135-DataGrowthRates!CE135)</f>
        <v>0</v>
      </c>
      <c r="CG135" s="137">
        <f>IF(OR(DataGrowthRates!CF135="",DataGrowthRates!CG135=""),"",DataGrowthRates!CG135-DataGrowthRates!CF135)</f>
        <v>0</v>
      </c>
      <c r="CH135" s="137" t="str">
        <f>IF(OR(DataGrowthRates!CG135="",DataGrowthRates!CH135=""),"",DataGrowthRates!CH135-DataGrowthRates!CG135)</f>
        <v/>
      </c>
    </row>
    <row r="136" spans="1:86" x14ac:dyDescent="0.3">
      <c r="A136" s="65" t="s">
        <v>129</v>
      </c>
      <c r="AK136" s="135"/>
      <c r="AL136" s="135"/>
      <c r="AM136" s="135" t="str">
        <f>IF(OR(DataGrowthRates!AL136="",DataGrowthRates!AM136=""),"",DataGrowthRates!AM136-DataGrowthRates!AL136)</f>
        <v/>
      </c>
      <c r="AN136" s="135">
        <f>IF(OR(DataGrowthRates!AM136="",DataGrowthRates!AN136=""),"",DataGrowthRates!AN136-DataGrowthRates!AM136)</f>
        <v>0.64217514341296855</v>
      </c>
      <c r="AO136" s="135">
        <f>IF(OR(DataGrowthRates!AN136="",DataGrowthRates!AO136=""),"",DataGrowthRates!AO136-DataGrowthRates!AN136)</f>
        <v>4.8924767454694873E-2</v>
      </c>
      <c r="AP136" s="135">
        <f>IF(OR(DataGrowthRates!AO136="",DataGrowthRates!AP136=""),"",DataGrowthRates!AP136-DataGrowthRates!AO136)</f>
        <v>0.2274273918930696</v>
      </c>
      <c r="AQ136" s="135">
        <f>IF(OR(DataGrowthRates!AP136="",DataGrowthRates!AQ136=""),"",DataGrowthRates!AQ136-DataGrowthRates!AP136)</f>
        <v>0.1940655459168692</v>
      </c>
      <c r="AR136" s="135">
        <f>IF(OR(DataGrowthRates!AQ136="",DataGrowthRates!AR136=""),"",DataGrowthRates!AR136-DataGrowthRates!AQ136)</f>
        <v>7.0335060994464627E-2</v>
      </c>
      <c r="AS136" s="135">
        <f>IF(OR(DataGrowthRates!AR136="",DataGrowthRates!AS136=""),"",DataGrowthRates!AS136-DataGrowthRates!AR136)</f>
        <v>0</v>
      </c>
      <c r="AT136" s="135">
        <f>IF(OR(DataGrowthRates!AS136="",DataGrowthRates!AT136=""),"",DataGrowthRates!AT136-DataGrowthRates!AS136)</f>
        <v>7.5057428909435231E-2</v>
      </c>
      <c r="AU136" s="135">
        <f>IF(OR(DataGrowthRates!AT136="",DataGrowthRates!AU136=""),"",DataGrowthRates!AU136-DataGrowthRates!AT136)</f>
        <v>4.9658691927854548E-2</v>
      </c>
      <c r="AV136" s="135">
        <f>IF(OR(DataGrowthRates!AU136="",DataGrowthRates!AV136=""),"",DataGrowthRates!AV136-DataGrowthRates!AU136)</f>
        <v>0</v>
      </c>
      <c r="AW136" s="135">
        <f>IF(OR(DataGrowthRates!AV136="",DataGrowthRates!AW136=""),"",DataGrowthRates!AW136-DataGrowthRates!AV136)</f>
        <v>0</v>
      </c>
      <c r="AX136" s="135">
        <f>IF(OR(DataGrowthRates!AW136="",DataGrowthRates!AX136=""),"",DataGrowthRates!AX136-DataGrowthRates!AW136)</f>
        <v>0</v>
      </c>
      <c r="AY136" s="135">
        <f>IF(OR(DataGrowthRates!AX136="",DataGrowthRates!AY136=""),"",DataGrowthRates!AY136-DataGrowthRates!AX136)</f>
        <v>7.5316892077225361E-2</v>
      </c>
      <c r="AZ136" s="135">
        <f>IF(OR(DataGrowthRates!AY136="",DataGrowthRates!AZ136=""),"",DataGrowthRates!AZ136-DataGrowthRates!AY136)</f>
        <v>-6.8944514302771154E-4</v>
      </c>
      <c r="BA136" s="135">
        <f>IF(OR(DataGrowthRates!AZ136="",DataGrowthRates!BA136=""),"",DataGrowthRates!BA136-DataGrowthRates!AZ136)</f>
        <v>0</v>
      </c>
      <c r="BB136" s="135">
        <f>IF(OR(DataGrowthRates!BA136="",DataGrowthRates!BB136=""),"",DataGrowthRates!BB136-DataGrowthRates!BA136)</f>
        <v>0</v>
      </c>
      <c r="BC136" s="135">
        <f>IF(OR(DataGrowthRates!BB136="",DataGrowthRates!BC136=""),"",DataGrowthRates!BC136-DataGrowthRates!BB136)</f>
        <v>0</v>
      </c>
      <c r="BD136" s="135">
        <f>IF(OR(DataGrowthRates!BC136="",DataGrowthRates!BD136=""),"",DataGrowthRates!BD136-DataGrowthRates!BC136)</f>
        <v>0</v>
      </c>
      <c r="BE136" s="135">
        <f>IF(OR(DataGrowthRates!BD136="",DataGrowthRates!BE136=""),"",DataGrowthRates!BE136-DataGrowthRates!BD136)</f>
        <v>0</v>
      </c>
      <c r="BF136" s="135">
        <f>IF(OR(DataGrowthRates!BE136="",DataGrowthRates!BF136=""),"",DataGrowthRates!BF136-DataGrowthRates!BE136)</f>
        <v>0</v>
      </c>
      <c r="BG136" s="135">
        <f>IF(OR(DataGrowthRates!BF136="",DataGrowthRates!BG136=""),"",DataGrowthRates!BG136-DataGrowthRates!BF136)</f>
        <v>0</v>
      </c>
      <c r="BH136" s="135">
        <f>IF(OR(DataGrowthRates!BG136="",DataGrowthRates!BH136=""),"",DataGrowthRates!BH136-DataGrowthRates!BG136)</f>
        <v>0</v>
      </c>
      <c r="BI136" s="135">
        <f>IF(OR(DataGrowthRates!BH136="",DataGrowthRates!BI136=""),"",DataGrowthRates!BI136-DataGrowthRates!BH136)</f>
        <v>0</v>
      </c>
      <c r="BJ136" s="135">
        <f>IF(OR(DataGrowthRates!BI136="",DataGrowthRates!BJ136=""),"",DataGrowthRates!BJ136-DataGrowthRates!BI136)</f>
        <v>0</v>
      </c>
      <c r="BK136" s="135">
        <f>IF(OR(DataGrowthRates!BJ136="",DataGrowthRates!BK136=""),"",DataGrowthRates!BK136-DataGrowthRates!BJ136)</f>
        <v>0</v>
      </c>
      <c r="BL136" s="135">
        <f>IF(OR(DataGrowthRates!BK136="",DataGrowthRates!BL136=""),"",DataGrowthRates!BL136-DataGrowthRates!BK136)</f>
        <v>0</v>
      </c>
      <c r="BM136" s="135">
        <f>IF(OR(DataGrowthRates!BL136="",DataGrowthRates!BM136=""),"",DataGrowthRates!BM136-DataGrowthRates!BL136)</f>
        <v>0</v>
      </c>
      <c r="BN136" s="135">
        <f>IF(OR(DataGrowthRates!BM136="",DataGrowthRates!BN136=""),"",DataGrowthRates!BN136-DataGrowthRates!BM136)</f>
        <v>-3.6178877952153243E-5</v>
      </c>
      <c r="BO136" s="135">
        <f>IF(OR(DataGrowthRates!BN136="",DataGrowthRates!BO136=""),"",DataGrowthRates!BO136-DataGrowthRates!BN136)</f>
        <v>3.1593133861152367E-2</v>
      </c>
      <c r="BP136" s="135">
        <f>IF(OR(DataGrowthRates!BO136="",DataGrowthRates!BP136=""),"",DataGrowthRates!BP136-DataGrowthRates!BO136)</f>
        <v>5.909338369704642E-3</v>
      </c>
      <c r="BQ136" s="135">
        <f>IF(OR(DataGrowthRates!BP136="",DataGrowthRates!BQ136=""),"",DataGrowthRates!BQ136-DataGrowthRates!BP136)</f>
        <v>0</v>
      </c>
      <c r="BR136" s="135">
        <f>IF(OR(DataGrowthRates!BQ136="",DataGrowthRates!BR136=""),"",DataGrowthRates!BR136-DataGrowthRates!BQ136)</f>
        <v>0</v>
      </c>
      <c r="BS136" s="135">
        <f>IF(OR(DataGrowthRates!BR136="",DataGrowthRates!BS136=""),"",DataGrowthRates!BS136-DataGrowthRates!BR136)</f>
        <v>0</v>
      </c>
      <c r="BT136" s="135">
        <f>IF(OR(DataGrowthRates!BS136="",DataGrowthRates!BT136=""),"",DataGrowthRates!BT136-DataGrowthRates!BS136)</f>
        <v>0</v>
      </c>
      <c r="BU136" s="135">
        <f>IF(OR(DataGrowthRates!BT136="",DataGrowthRates!BU136=""),"",DataGrowthRates!BU136-DataGrowthRates!BT136)</f>
        <v>0</v>
      </c>
      <c r="BV136" s="135">
        <f>IF(OR(DataGrowthRates!BU136="",DataGrowthRates!BV136=""),"",DataGrowthRates!BV136-DataGrowthRates!BU136)</f>
        <v>0</v>
      </c>
      <c r="BW136" s="135">
        <f>IF(OR(DataGrowthRates!BV136="",DataGrowthRates!BW136=""),"",DataGrowthRates!BW136-DataGrowthRates!BV136)</f>
        <v>-5.0079875669517548E-4</v>
      </c>
      <c r="BX136" s="135">
        <f>IF(OR(DataGrowthRates!BW136="",DataGrowthRates!BX136=""),"",DataGrowthRates!BX136-DataGrowthRates!BW136)</f>
        <v>0</v>
      </c>
      <c r="BY136" s="135">
        <f>IF(OR(DataGrowthRates!BX136="",DataGrowthRates!BY136=""),"",DataGrowthRates!BY136-DataGrowthRates!BX136)</f>
        <v>0</v>
      </c>
      <c r="BZ136" s="135">
        <f>IF(OR(DataGrowthRates!BY136="",DataGrowthRates!BZ136=""),"",DataGrowthRates!BZ136-DataGrowthRates!BY136)</f>
        <v>0</v>
      </c>
      <c r="CA136" s="135">
        <f>IF(OR(DataGrowthRates!BZ136="",DataGrowthRates!CA136=""),"",DataGrowthRates!CA136-DataGrowthRates!BZ136)</f>
        <v>0</v>
      </c>
      <c r="CB136" s="135">
        <f>IF(OR(DataGrowthRates!CA136="",DataGrowthRates!CB136=""),"",DataGrowthRates!CB136-DataGrowthRates!CA136)</f>
        <v>-1.0172662581769742E-2</v>
      </c>
      <c r="CC136" s="135">
        <f>IF(OR(DataGrowthRates!CB136="",DataGrowthRates!CC136=""),"",DataGrowthRates!CC136-DataGrowthRates!CB136)</f>
        <v>0</v>
      </c>
      <c r="CD136" s="135">
        <f>IF(OR(DataGrowthRates!CC136="",DataGrowthRates!CD136=""),"",DataGrowthRates!CD136-DataGrowthRates!CC136)</f>
        <v>0</v>
      </c>
      <c r="CE136" s="135">
        <f>IF(OR(DataGrowthRates!CD136="",DataGrowthRates!CE136=""),"",DataGrowthRates!CE136-DataGrowthRates!CD136)</f>
        <v>0</v>
      </c>
      <c r="CF136" s="135">
        <f>IF(OR(DataGrowthRates!CE136="",DataGrowthRates!CF136=""),"",DataGrowthRates!CF136-DataGrowthRates!CE136)</f>
        <v>0</v>
      </c>
      <c r="CG136" s="135">
        <f>IF(OR(DataGrowthRates!CF136="",DataGrowthRates!CG136=""),"",DataGrowthRates!CG136-DataGrowthRates!CF136)</f>
        <v>0</v>
      </c>
      <c r="CH136" s="135" t="str">
        <f>IF(OR(DataGrowthRates!CG136="",DataGrowthRates!CH136=""),"",DataGrowthRates!CH136-DataGrowthRates!CG136)</f>
        <v/>
      </c>
    </row>
    <row r="137" spans="1:86" x14ac:dyDescent="0.3">
      <c r="A137" s="4" t="s">
        <v>130</v>
      </c>
      <c r="AK137" s="136"/>
      <c r="AL137" s="136"/>
      <c r="AM137" s="136" t="str">
        <f>IF(OR(DataGrowthRates!AL137="",DataGrowthRates!AM137=""),"",DataGrowthRates!AM137-DataGrowthRates!AL137)</f>
        <v/>
      </c>
      <c r="AN137" s="136" t="str">
        <f>IF(OR(DataGrowthRates!AM137="",DataGrowthRates!AN137=""),"",DataGrowthRates!AN137-DataGrowthRates!AM137)</f>
        <v/>
      </c>
      <c r="AO137" s="136">
        <f>IF(OR(DataGrowthRates!AN137="",DataGrowthRates!AO137=""),"",DataGrowthRates!AO137-DataGrowthRates!AN137)</f>
        <v>0.48671955064607353</v>
      </c>
      <c r="AP137" s="136">
        <f>IF(OR(DataGrowthRates!AO137="",DataGrowthRates!AP137=""),"",DataGrowthRates!AP137-DataGrowthRates!AO137)</f>
        <v>0.31025473040135676</v>
      </c>
      <c r="AQ137" s="136">
        <f>IF(OR(DataGrowthRates!AP137="",DataGrowthRates!AQ137=""),"",DataGrowthRates!AQ137-DataGrowthRates!AP137)</f>
        <v>-0.92601875093883468</v>
      </c>
      <c r="AR137" s="136">
        <f>IF(OR(DataGrowthRates!AQ137="",DataGrowthRates!AR137=""),"",DataGrowthRates!AR137-DataGrowthRates!AQ137)</f>
        <v>0.15070933479023552</v>
      </c>
      <c r="AS137" s="136">
        <f>IF(OR(DataGrowthRates!AR137="",DataGrowthRates!AS137=""),"",DataGrowthRates!AS137-DataGrowthRates!AR137)</f>
        <v>0</v>
      </c>
      <c r="AT137" s="136">
        <f>IF(OR(DataGrowthRates!AS137="",DataGrowthRates!AT137=""),"",DataGrowthRates!AT137-DataGrowthRates!AS137)</f>
        <v>0.26329984458616451</v>
      </c>
      <c r="AU137" s="136">
        <f>IF(OR(DataGrowthRates!AT137="",DataGrowthRates!AU137=""),"",DataGrowthRates!AU137-DataGrowthRates!AT137)</f>
        <v>0.31723891633455281</v>
      </c>
      <c r="AV137" s="136">
        <f>IF(OR(DataGrowthRates!AU137="",DataGrowthRates!AV137=""),"",DataGrowthRates!AV137-DataGrowthRates!AU137)</f>
        <v>0</v>
      </c>
      <c r="AW137" s="136">
        <f>IF(OR(DataGrowthRates!AV137="",DataGrowthRates!AW137=""),"",DataGrowthRates!AW137-DataGrowthRates!AV137)</f>
        <v>0</v>
      </c>
      <c r="AX137" s="136">
        <f>IF(OR(DataGrowthRates!AW137="",DataGrowthRates!AX137=""),"",DataGrowthRates!AX137-DataGrowthRates!AW137)</f>
        <v>0</v>
      </c>
      <c r="AY137" s="136">
        <f>IF(OR(DataGrowthRates!AX137="",DataGrowthRates!AY137=""),"",DataGrowthRates!AY137-DataGrowthRates!AX137)</f>
        <v>0.19266956749016728</v>
      </c>
      <c r="AZ137" s="136">
        <f>IF(OR(DataGrowthRates!AY137="",DataGrowthRates!AZ137=""),"",DataGrowthRates!AZ137-DataGrowthRates!AY137)</f>
        <v>-8.1164901637439613E-2</v>
      </c>
      <c r="BA137" s="136">
        <f>IF(OR(DataGrowthRates!AZ137="",DataGrowthRates!BA137=""),"",DataGrowthRates!BA137-DataGrowthRates!AZ137)</f>
        <v>0</v>
      </c>
      <c r="BB137" s="136">
        <f>IF(OR(DataGrowthRates!BA137="",DataGrowthRates!BB137=""),"",DataGrowthRates!BB137-DataGrowthRates!BA137)</f>
        <v>0</v>
      </c>
      <c r="BC137" s="136">
        <f>IF(OR(DataGrowthRates!BB137="",DataGrowthRates!BC137=""),"",DataGrowthRates!BC137-DataGrowthRates!BB137)</f>
        <v>0</v>
      </c>
      <c r="BD137" s="136">
        <f>IF(OR(DataGrowthRates!BC137="",DataGrowthRates!BD137=""),"",DataGrowthRates!BD137-DataGrowthRates!BC137)</f>
        <v>0</v>
      </c>
      <c r="BE137" s="136">
        <f>IF(OR(DataGrowthRates!BD137="",DataGrowthRates!BE137=""),"",DataGrowthRates!BE137-DataGrowthRates!BD137)</f>
        <v>0</v>
      </c>
      <c r="BF137" s="136">
        <f>IF(OR(DataGrowthRates!BE137="",DataGrowthRates!BF137=""),"",DataGrowthRates!BF137-DataGrowthRates!BE137)</f>
        <v>0</v>
      </c>
      <c r="BG137" s="136">
        <f>IF(OR(DataGrowthRates!BF137="",DataGrowthRates!BG137=""),"",DataGrowthRates!BG137-DataGrowthRates!BF137)</f>
        <v>0</v>
      </c>
      <c r="BH137" s="136">
        <f>IF(OR(DataGrowthRates!BG137="",DataGrowthRates!BH137=""),"",DataGrowthRates!BH137-DataGrowthRates!BG137)</f>
        <v>0</v>
      </c>
      <c r="BI137" s="136">
        <f>IF(OR(DataGrowthRates!BH137="",DataGrowthRates!BI137=""),"",DataGrowthRates!BI137-DataGrowthRates!BH137)</f>
        <v>0</v>
      </c>
      <c r="BJ137" s="136">
        <f>IF(OR(DataGrowthRates!BI137="",DataGrowthRates!BJ137=""),"",DataGrowthRates!BJ137-DataGrowthRates!BI137)</f>
        <v>0</v>
      </c>
      <c r="BK137" s="136">
        <f>IF(OR(DataGrowthRates!BJ137="",DataGrowthRates!BK137=""),"",DataGrowthRates!BK137-DataGrowthRates!BJ137)</f>
        <v>0</v>
      </c>
      <c r="BL137" s="136">
        <f>IF(OR(DataGrowthRates!BK137="",DataGrowthRates!BL137=""),"",DataGrowthRates!BL137-DataGrowthRates!BK137)</f>
        <v>0</v>
      </c>
      <c r="BM137" s="136">
        <f>IF(OR(DataGrowthRates!BL137="",DataGrowthRates!BM137=""),"",DataGrowthRates!BM137-DataGrowthRates!BL137)</f>
        <v>0</v>
      </c>
      <c r="BN137" s="136">
        <f>IF(OR(DataGrowthRates!BM137="",DataGrowthRates!BN137=""),"",DataGrowthRates!BN137-DataGrowthRates!BM137)</f>
        <v>1.3427958546863294E-5</v>
      </c>
      <c r="BO137" s="136">
        <f>IF(OR(DataGrowthRates!BN137="",DataGrowthRates!BO137=""),"",DataGrowthRates!BO137-DataGrowthRates!BN137)</f>
        <v>2.9855310495682019E-2</v>
      </c>
      <c r="BP137" s="136">
        <f>IF(OR(DataGrowthRates!BO137="",DataGrowthRates!BP137=""),"",DataGrowthRates!BP137-DataGrowthRates!BO137)</f>
        <v>9.9156422952955126E-3</v>
      </c>
      <c r="BQ137" s="136">
        <f>IF(OR(DataGrowthRates!BP137="",DataGrowthRates!BQ137=""),"",DataGrowthRates!BQ137-DataGrowthRates!BP137)</f>
        <v>0</v>
      </c>
      <c r="BR137" s="136">
        <f>IF(OR(DataGrowthRates!BQ137="",DataGrowthRates!BR137=""),"",DataGrowthRates!BR137-DataGrowthRates!BQ137)</f>
        <v>0</v>
      </c>
      <c r="BS137" s="136">
        <f>IF(OR(DataGrowthRates!BR137="",DataGrowthRates!BS137=""),"",DataGrowthRates!BS137-DataGrowthRates!BR137)</f>
        <v>0</v>
      </c>
      <c r="BT137" s="136">
        <f>IF(OR(DataGrowthRates!BS137="",DataGrowthRates!BT137=""),"",DataGrowthRates!BT137-DataGrowthRates!BS137)</f>
        <v>0</v>
      </c>
      <c r="BU137" s="136">
        <f>IF(OR(DataGrowthRates!BT137="",DataGrowthRates!BU137=""),"",DataGrowthRates!BU137-DataGrowthRates!BT137)</f>
        <v>0</v>
      </c>
      <c r="BV137" s="136">
        <f>IF(OR(DataGrowthRates!BU137="",DataGrowthRates!BV137=""),"",DataGrowthRates!BV137-DataGrowthRates!BU137)</f>
        <v>0</v>
      </c>
      <c r="BW137" s="136">
        <f>IF(OR(DataGrowthRates!BV137="",DataGrowthRates!BW137=""),"",DataGrowthRates!BW137-DataGrowthRates!BV137)</f>
        <v>3.6284401899244756E-4</v>
      </c>
      <c r="BX137" s="136">
        <f>IF(OR(DataGrowthRates!BW137="",DataGrowthRates!BX137=""),"",DataGrowthRates!BX137-DataGrowthRates!BW137)</f>
        <v>0</v>
      </c>
      <c r="BY137" s="136">
        <f>IF(OR(DataGrowthRates!BX137="",DataGrowthRates!BY137=""),"",DataGrowthRates!BY137-DataGrowthRates!BX137)</f>
        <v>0</v>
      </c>
      <c r="BZ137" s="136">
        <f>IF(OR(DataGrowthRates!BY137="",DataGrowthRates!BZ137=""),"",DataGrowthRates!BZ137-DataGrowthRates!BY137)</f>
        <v>0</v>
      </c>
      <c r="CA137" s="136">
        <f>IF(OR(DataGrowthRates!BZ137="",DataGrowthRates!CA137=""),"",DataGrowthRates!CA137-DataGrowthRates!BZ137)</f>
        <v>0</v>
      </c>
      <c r="CB137" s="136">
        <f>IF(OR(DataGrowthRates!CA137="",DataGrowthRates!CB137=""),"",DataGrowthRates!CB137-DataGrowthRates!CA137)</f>
        <v>-0.18517573171989454</v>
      </c>
      <c r="CC137" s="136">
        <f>IF(OR(DataGrowthRates!CB137="",DataGrowthRates!CC137=""),"",DataGrowthRates!CC137-DataGrowthRates!CB137)</f>
        <v>0</v>
      </c>
      <c r="CD137" s="136">
        <f>IF(OR(DataGrowthRates!CC137="",DataGrowthRates!CD137=""),"",DataGrowthRates!CD137-DataGrowthRates!CC137)</f>
        <v>0</v>
      </c>
      <c r="CE137" s="136">
        <f>IF(OR(DataGrowthRates!CD137="",DataGrowthRates!CE137=""),"",DataGrowthRates!CE137-DataGrowthRates!CD137)</f>
        <v>0</v>
      </c>
      <c r="CF137" s="136">
        <f>IF(OR(DataGrowthRates!CE137="",DataGrowthRates!CF137=""),"",DataGrowthRates!CF137-DataGrowthRates!CE137)</f>
        <v>0</v>
      </c>
      <c r="CG137" s="136">
        <f>IF(OR(DataGrowthRates!CF137="",DataGrowthRates!CG137=""),"",DataGrowthRates!CG137-DataGrowthRates!CF137)</f>
        <v>0</v>
      </c>
      <c r="CH137" s="136" t="str">
        <f>IF(OR(DataGrowthRates!CG137="",DataGrowthRates!CH137=""),"",DataGrowthRates!CH137-DataGrowthRates!CG137)</f>
        <v/>
      </c>
    </row>
    <row r="138" spans="1:86" x14ac:dyDescent="0.3">
      <c r="A138" s="4" t="s">
        <v>131</v>
      </c>
      <c r="AK138" s="136"/>
      <c r="AL138" s="136"/>
      <c r="AM138" s="136" t="str">
        <f>IF(OR(DataGrowthRates!AL138="",DataGrowthRates!AM138=""),"",DataGrowthRates!AM138-DataGrowthRates!AL138)</f>
        <v/>
      </c>
      <c r="AN138" s="136" t="str">
        <f>IF(OR(DataGrowthRates!AM138="",DataGrowthRates!AN138=""),"",DataGrowthRates!AN138-DataGrowthRates!AM138)</f>
        <v/>
      </c>
      <c r="AO138" s="136" t="str">
        <f>IF(OR(DataGrowthRates!AN138="",DataGrowthRates!AO138=""),"",DataGrowthRates!AO138-DataGrowthRates!AN138)</f>
        <v/>
      </c>
      <c r="AP138" s="136">
        <f>IF(OR(DataGrowthRates!AO138="",DataGrowthRates!AP138=""),"",DataGrowthRates!AP138-DataGrowthRates!AO138)</f>
        <v>0.4026141028527559</v>
      </c>
      <c r="AQ138" s="136">
        <f>IF(OR(DataGrowthRates!AP138="",DataGrowthRates!AQ138=""),"",DataGrowthRates!AQ138-DataGrowthRates!AP138)</f>
        <v>-0.1929216170290049</v>
      </c>
      <c r="AR138" s="136">
        <f>IF(OR(DataGrowthRates!AQ138="",DataGrowthRates!AR138=""),"",DataGrowthRates!AR138-DataGrowthRates!AQ138)</f>
        <v>0.27628633848045236</v>
      </c>
      <c r="AS138" s="136">
        <f>IF(OR(DataGrowthRates!AR138="",DataGrowthRates!AS138=""),"",DataGrowthRates!AS138-DataGrowthRates!AR138)</f>
        <v>0</v>
      </c>
      <c r="AT138" s="136">
        <f>IF(OR(DataGrowthRates!AS138="",DataGrowthRates!AT138=""),"",DataGrowthRates!AT138-DataGrowthRates!AS138)</f>
        <v>0.20233110189933878</v>
      </c>
      <c r="AU138" s="136">
        <f>IF(OR(DataGrowthRates!AT138="",DataGrowthRates!AU138=""),"",DataGrowthRates!AU138-DataGrowthRates!AT138)</f>
        <v>8.7409622397630393E-2</v>
      </c>
      <c r="AV138" s="136">
        <f>IF(OR(DataGrowthRates!AU138="",DataGrowthRates!AV138=""),"",DataGrowthRates!AV138-DataGrowthRates!AU138)</f>
        <v>0</v>
      </c>
      <c r="AW138" s="136">
        <f>IF(OR(DataGrowthRates!AV138="",DataGrowthRates!AW138=""),"",DataGrowthRates!AW138-DataGrowthRates!AV138)</f>
        <v>0</v>
      </c>
      <c r="AX138" s="136">
        <f>IF(OR(DataGrowthRates!AW138="",DataGrowthRates!AX138=""),"",DataGrowthRates!AX138-DataGrowthRates!AW138)</f>
        <v>0</v>
      </c>
      <c r="AY138" s="136">
        <f>IF(OR(DataGrowthRates!AX138="",DataGrowthRates!AY138=""),"",DataGrowthRates!AY138-DataGrowthRates!AX138)</f>
        <v>0.28700789732344578</v>
      </c>
      <c r="AZ138" s="136">
        <f>IF(OR(DataGrowthRates!AY138="",DataGrowthRates!AZ138=""),"",DataGrowthRates!AZ138-DataGrowthRates!AY138)</f>
        <v>-0.10360687283980541</v>
      </c>
      <c r="BA138" s="136">
        <f>IF(OR(DataGrowthRates!AZ138="",DataGrowthRates!BA138=""),"",DataGrowthRates!BA138-DataGrowthRates!AZ138)</f>
        <v>0</v>
      </c>
      <c r="BB138" s="136">
        <f>IF(OR(DataGrowthRates!BA138="",DataGrowthRates!BB138=""),"",DataGrowthRates!BB138-DataGrowthRates!BA138)</f>
        <v>0</v>
      </c>
      <c r="BC138" s="136">
        <f>IF(OR(DataGrowthRates!BB138="",DataGrowthRates!BC138=""),"",DataGrowthRates!BC138-DataGrowthRates!BB138)</f>
        <v>0</v>
      </c>
      <c r="BD138" s="136">
        <f>IF(OR(DataGrowthRates!BC138="",DataGrowthRates!BD138=""),"",DataGrowthRates!BD138-DataGrowthRates!BC138)</f>
        <v>0</v>
      </c>
      <c r="BE138" s="136">
        <f>IF(OR(DataGrowthRates!BD138="",DataGrowthRates!BE138=""),"",DataGrowthRates!BE138-DataGrowthRates!BD138)</f>
        <v>0</v>
      </c>
      <c r="BF138" s="136">
        <f>IF(OR(DataGrowthRates!BE138="",DataGrowthRates!BF138=""),"",DataGrowthRates!BF138-DataGrowthRates!BE138)</f>
        <v>0</v>
      </c>
      <c r="BG138" s="136">
        <f>IF(OR(DataGrowthRates!BF138="",DataGrowthRates!BG138=""),"",DataGrowthRates!BG138-DataGrowthRates!BF138)</f>
        <v>0</v>
      </c>
      <c r="BH138" s="136">
        <f>IF(OR(DataGrowthRates!BG138="",DataGrowthRates!BH138=""),"",DataGrowthRates!BH138-DataGrowthRates!BG138)</f>
        <v>0</v>
      </c>
      <c r="BI138" s="136">
        <f>IF(OR(DataGrowthRates!BH138="",DataGrowthRates!BI138=""),"",DataGrowthRates!BI138-DataGrowthRates!BH138)</f>
        <v>0</v>
      </c>
      <c r="BJ138" s="136">
        <f>IF(OR(DataGrowthRates!BI138="",DataGrowthRates!BJ138=""),"",DataGrowthRates!BJ138-DataGrowthRates!BI138)</f>
        <v>0</v>
      </c>
      <c r="BK138" s="136">
        <f>IF(OR(DataGrowthRates!BJ138="",DataGrowthRates!BK138=""),"",DataGrowthRates!BK138-DataGrowthRates!BJ138)</f>
        <v>0</v>
      </c>
      <c r="BL138" s="136">
        <f>IF(OR(DataGrowthRates!BK138="",DataGrowthRates!BL138=""),"",DataGrowthRates!BL138-DataGrowthRates!BK138)</f>
        <v>0</v>
      </c>
      <c r="BM138" s="136">
        <f>IF(OR(DataGrowthRates!BL138="",DataGrowthRates!BM138=""),"",DataGrowthRates!BM138-DataGrowthRates!BL138)</f>
        <v>0</v>
      </c>
      <c r="BN138" s="136">
        <f>IF(OR(DataGrowthRates!BM138="",DataGrowthRates!BN138=""),"",DataGrowthRates!BN138-DataGrowthRates!BM138)</f>
        <v>2.9768220626724684E-5</v>
      </c>
      <c r="BO138" s="136">
        <f>IF(OR(DataGrowthRates!BN138="",DataGrowthRates!BO138=""),"",DataGrowthRates!BO138-DataGrowthRates!BN138)</f>
        <v>1.6647007523282742E-2</v>
      </c>
      <c r="BP138" s="136">
        <f>IF(OR(DataGrowthRates!BO138="",DataGrowthRates!BP138=""),"",DataGrowthRates!BP138-DataGrowthRates!BO138)</f>
        <v>-3.6376097283623565E-3</v>
      </c>
      <c r="BQ138" s="136">
        <f>IF(OR(DataGrowthRates!BP138="",DataGrowthRates!BQ138=""),"",DataGrowthRates!BQ138-DataGrowthRates!BP138)</f>
        <v>0</v>
      </c>
      <c r="BR138" s="136">
        <f>IF(OR(DataGrowthRates!BQ138="",DataGrowthRates!BR138=""),"",DataGrowthRates!BR138-DataGrowthRates!BQ138)</f>
        <v>0</v>
      </c>
      <c r="BS138" s="136">
        <f>IF(OR(DataGrowthRates!BR138="",DataGrowthRates!BS138=""),"",DataGrowthRates!BS138-DataGrowthRates!BR138)</f>
        <v>0</v>
      </c>
      <c r="BT138" s="136">
        <f>IF(OR(DataGrowthRates!BS138="",DataGrowthRates!BT138=""),"",DataGrowthRates!BT138-DataGrowthRates!BS138)</f>
        <v>0</v>
      </c>
      <c r="BU138" s="136">
        <f>IF(OR(DataGrowthRates!BT138="",DataGrowthRates!BU138=""),"",DataGrowthRates!BU138-DataGrowthRates!BT138)</f>
        <v>0</v>
      </c>
      <c r="BV138" s="136">
        <f>IF(OR(DataGrowthRates!BU138="",DataGrowthRates!BV138=""),"",DataGrowthRates!BV138-DataGrowthRates!BU138)</f>
        <v>0</v>
      </c>
      <c r="BW138" s="136">
        <f>IF(OR(DataGrowthRates!BV138="",DataGrowthRates!BW138=""),"",DataGrowthRates!BW138-DataGrowthRates!BV138)</f>
        <v>-4.4953146311454972E-4</v>
      </c>
      <c r="BX138" s="136">
        <f>IF(OR(DataGrowthRates!BW138="",DataGrowthRates!BX138=""),"",DataGrowthRates!BX138-DataGrowthRates!BW138)</f>
        <v>0</v>
      </c>
      <c r="BY138" s="136">
        <f>IF(OR(DataGrowthRates!BX138="",DataGrowthRates!BY138=""),"",DataGrowthRates!BY138-DataGrowthRates!BX138)</f>
        <v>0</v>
      </c>
      <c r="BZ138" s="136">
        <f>IF(OR(DataGrowthRates!BY138="",DataGrowthRates!BZ138=""),"",DataGrowthRates!BZ138-DataGrowthRates!BY138)</f>
        <v>0</v>
      </c>
      <c r="CA138" s="136">
        <f>IF(OR(DataGrowthRates!BZ138="",DataGrowthRates!CA138=""),"",DataGrowthRates!CA138-DataGrowthRates!BZ138)</f>
        <v>0</v>
      </c>
      <c r="CB138" s="136">
        <f>IF(OR(DataGrowthRates!CA138="",DataGrowthRates!CB138=""),"",DataGrowthRates!CB138-DataGrowthRates!CA138)</f>
        <v>-0.54369207254835716</v>
      </c>
      <c r="CC138" s="136">
        <f>IF(OR(DataGrowthRates!CB138="",DataGrowthRates!CC138=""),"",DataGrowthRates!CC138-DataGrowthRates!CB138)</f>
        <v>0</v>
      </c>
      <c r="CD138" s="136">
        <f>IF(OR(DataGrowthRates!CC138="",DataGrowthRates!CD138=""),"",DataGrowthRates!CD138-DataGrowthRates!CC138)</f>
        <v>0</v>
      </c>
      <c r="CE138" s="136">
        <f>IF(OR(DataGrowthRates!CD138="",DataGrowthRates!CE138=""),"",DataGrowthRates!CE138-DataGrowthRates!CD138)</f>
        <v>0</v>
      </c>
      <c r="CF138" s="136">
        <f>IF(OR(DataGrowthRates!CE138="",DataGrowthRates!CF138=""),"",DataGrowthRates!CF138-DataGrowthRates!CE138)</f>
        <v>0</v>
      </c>
      <c r="CG138" s="136">
        <f>IF(OR(DataGrowthRates!CF138="",DataGrowthRates!CG138=""),"",DataGrowthRates!CG138-DataGrowthRates!CF138)</f>
        <v>0</v>
      </c>
      <c r="CH138" s="136" t="str">
        <f>IF(OR(DataGrowthRates!CG138="",DataGrowthRates!CH138=""),"",DataGrowthRates!CH138-DataGrowthRates!CG138)</f>
        <v/>
      </c>
    </row>
    <row r="139" spans="1:86" x14ac:dyDescent="0.3">
      <c r="A139" s="64" t="s">
        <v>132</v>
      </c>
      <c r="B139" s="64"/>
      <c r="C139" s="64"/>
      <c r="D139" s="64"/>
      <c r="E139" s="64"/>
      <c r="F139" s="64"/>
      <c r="G139" s="64"/>
      <c r="H139" s="64"/>
      <c r="I139" s="64"/>
      <c r="J139" s="64"/>
      <c r="K139" s="64"/>
      <c r="L139" s="64"/>
      <c r="M139" s="64"/>
      <c r="N139" s="64"/>
      <c r="O139" s="64"/>
      <c r="P139" s="64"/>
      <c r="Q139" s="64"/>
      <c r="R139" s="64"/>
      <c r="S139" s="64"/>
      <c r="T139" s="64"/>
      <c r="U139" s="64"/>
      <c r="V139" s="64"/>
      <c r="W139" s="64"/>
      <c r="X139" s="64"/>
      <c r="Y139" s="64"/>
      <c r="Z139" s="64"/>
      <c r="AA139" s="64"/>
      <c r="AB139" s="64"/>
      <c r="AC139" s="64"/>
      <c r="AD139" s="64"/>
      <c r="AE139" s="64"/>
      <c r="AF139" s="64"/>
      <c r="AG139" s="64"/>
      <c r="AH139" s="64"/>
      <c r="AI139" s="64"/>
      <c r="AJ139" s="64"/>
      <c r="AK139" s="137"/>
      <c r="AL139" s="137"/>
      <c r="AM139" s="137" t="str">
        <f>IF(OR(DataGrowthRates!AL139="",DataGrowthRates!AM139=""),"",DataGrowthRates!AM139-DataGrowthRates!AL139)</f>
        <v/>
      </c>
      <c r="AN139" s="137" t="str">
        <f>IF(OR(DataGrowthRates!AM139="",DataGrowthRates!AN139=""),"",DataGrowthRates!AN139-DataGrowthRates!AM139)</f>
        <v/>
      </c>
      <c r="AO139" s="137" t="str">
        <f>IF(OR(DataGrowthRates!AN139="",DataGrowthRates!AO139=""),"",DataGrowthRates!AO139-DataGrowthRates!AN139)</f>
        <v/>
      </c>
      <c r="AP139" s="137" t="str">
        <f>IF(OR(DataGrowthRates!AO139="",DataGrowthRates!AP139=""),"",DataGrowthRates!AP139-DataGrowthRates!AO139)</f>
        <v/>
      </c>
      <c r="AQ139" s="137">
        <f>IF(OR(DataGrowthRates!AP139="",DataGrowthRates!AQ139=""),"",DataGrowthRates!AQ139-DataGrowthRates!AP139)</f>
        <v>-0.94672795007966881</v>
      </c>
      <c r="AR139" s="137">
        <f>IF(OR(DataGrowthRates!AQ139="",DataGrowthRates!AR139=""),"",DataGrowthRates!AR139-DataGrowthRates!AQ139)</f>
        <v>0.38826810037200321</v>
      </c>
      <c r="AS139" s="137">
        <f>IF(OR(DataGrowthRates!AR139="",DataGrowthRates!AS139=""),"",DataGrowthRates!AS139-DataGrowthRates!AR139)</f>
        <v>0</v>
      </c>
      <c r="AT139" s="137">
        <f>IF(OR(DataGrowthRates!AS139="",DataGrowthRates!AT139=""),"",DataGrowthRates!AT139-DataGrowthRates!AS139)</f>
        <v>-1.1485141492644235E-2</v>
      </c>
      <c r="AU139" s="137">
        <f>IF(OR(DataGrowthRates!AT139="",DataGrowthRates!AU139=""),"",DataGrowthRates!AU139-DataGrowthRates!AT139)</f>
        <v>8.1116934634782201E-2</v>
      </c>
      <c r="AV139" s="137">
        <f>IF(OR(DataGrowthRates!AU139="",DataGrowthRates!AV139=""),"",DataGrowthRates!AV139-DataGrowthRates!AU139)</f>
        <v>0</v>
      </c>
      <c r="AW139" s="137">
        <f>IF(OR(DataGrowthRates!AV139="",DataGrowthRates!AW139=""),"",DataGrowthRates!AW139-DataGrowthRates!AV139)</f>
        <v>0</v>
      </c>
      <c r="AX139" s="137">
        <f>IF(OR(DataGrowthRates!AW139="",DataGrowthRates!AX139=""),"",DataGrowthRates!AX139-DataGrowthRates!AW139)</f>
        <v>0</v>
      </c>
      <c r="AY139" s="137">
        <f>IF(OR(DataGrowthRates!AX139="",DataGrowthRates!AY139=""),"",DataGrowthRates!AY139-DataGrowthRates!AX139)</f>
        <v>7.6542113844064286E-2</v>
      </c>
      <c r="AZ139" s="137">
        <f>IF(OR(DataGrowthRates!AY139="",DataGrowthRates!AZ139=""),"",DataGrowthRates!AZ139-DataGrowthRates!AY139)</f>
        <v>0.15338532693953599</v>
      </c>
      <c r="BA139" s="137">
        <f>IF(OR(DataGrowthRates!AZ139="",DataGrowthRates!BA139=""),"",DataGrowthRates!BA139-DataGrowthRates!AZ139)</f>
        <v>0</v>
      </c>
      <c r="BB139" s="137">
        <f>IF(OR(DataGrowthRates!BA139="",DataGrowthRates!BB139=""),"",DataGrowthRates!BB139-DataGrowthRates!BA139)</f>
        <v>0</v>
      </c>
      <c r="BC139" s="137">
        <f>IF(OR(DataGrowthRates!BB139="",DataGrowthRates!BC139=""),"",DataGrowthRates!BC139-DataGrowthRates!BB139)</f>
        <v>0</v>
      </c>
      <c r="BD139" s="137">
        <f>IF(OR(DataGrowthRates!BC139="",DataGrowthRates!BD139=""),"",DataGrowthRates!BD139-DataGrowthRates!BC139)</f>
        <v>0</v>
      </c>
      <c r="BE139" s="137">
        <f>IF(OR(DataGrowthRates!BD139="",DataGrowthRates!BE139=""),"",DataGrowthRates!BE139-DataGrowthRates!BD139)</f>
        <v>0</v>
      </c>
      <c r="BF139" s="137">
        <f>IF(OR(DataGrowthRates!BE139="",DataGrowthRates!BF139=""),"",DataGrowthRates!BF139-DataGrowthRates!BE139)</f>
        <v>0</v>
      </c>
      <c r="BG139" s="137">
        <f>IF(OR(DataGrowthRates!BF139="",DataGrowthRates!BG139=""),"",DataGrowthRates!BG139-DataGrowthRates!BF139)</f>
        <v>0</v>
      </c>
      <c r="BH139" s="137">
        <f>IF(OR(DataGrowthRates!BG139="",DataGrowthRates!BH139=""),"",DataGrowthRates!BH139-DataGrowthRates!BG139)</f>
        <v>0</v>
      </c>
      <c r="BI139" s="137">
        <f>IF(OR(DataGrowthRates!BH139="",DataGrowthRates!BI139=""),"",DataGrowthRates!BI139-DataGrowthRates!BH139)</f>
        <v>0</v>
      </c>
      <c r="BJ139" s="137">
        <f>IF(OR(DataGrowthRates!BI139="",DataGrowthRates!BJ139=""),"",DataGrowthRates!BJ139-DataGrowthRates!BI139)</f>
        <v>0</v>
      </c>
      <c r="BK139" s="137">
        <f>IF(OR(DataGrowthRates!BJ139="",DataGrowthRates!BK139=""),"",DataGrowthRates!BK139-DataGrowthRates!BJ139)</f>
        <v>0</v>
      </c>
      <c r="BL139" s="137">
        <f>IF(OR(DataGrowthRates!BK139="",DataGrowthRates!BL139=""),"",DataGrowthRates!BL139-DataGrowthRates!BK139)</f>
        <v>0</v>
      </c>
      <c r="BM139" s="137">
        <f>IF(OR(DataGrowthRates!BL139="",DataGrowthRates!BM139=""),"",DataGrowthRates!BM139-DataGrowthRates!BL139)</f>
        <v>0</v>
      </c>
      <c r="BN139" s="137">
        <f>IF(OR(DataGrowthRates!BM139="",DataGrowthRates!BN139=""),"",DataGrowthRates!BN139-DataGrowthRates!BM139)</f>
        <v>9.4991444332670483E-6</v>
      </c>
      <c r="BO139" s="137">
        <f>IF(OR(DataGrowthRates!BN139="",DataGrowthRates!BO139=""),"",DataGrowthRates!BO139-DataGrowthRates!BN139)</f>
        <v>3.4401870750317975E-3</v>
      </c>
      <c r="BP139" s="137">
        <f>IF(OR(DataGrowthRates!BO139="",DataGrowthRates!BP139=""),"",DataGrowthRates!BP139-DataGrowthRates!BO139)</f>
        <v>-1.4115423111605185E-2</v>
      </c>
      <c r="BQ139" s="137">
        <f>IF(OR(DataGrowthRates!BP139="",DataGrowthRates!BQ139=""),"",DataGrowthRates!BQ139-DataGrowthRates!BP139)</f>
        <v>0</v>
      </c>
      <c r="BR139" s="137">
        <f>IF(OR(DataGrowthRates!BQ139="",DataGrowthRates!BR139=""),"",DataGrowthRates!BR139-DataGrowthRates!BQ139)</f>
        <v>0</v>
      </c>
      <c r="BS139" s="137">
        <f>IF(OR(DataGrowthRates!BR139="",DataGrowthRates!BS139=""),"",DataGrowthRates!BS139-DataGrowthRates!BR139)</f>
        <v>0</v>
      </c>
      <c r="BT139" s="137">
        <f>IF(OR(DataGrowthRates!BS139="",DataGrowthRates!BT139=""),"",DataGrowthRates!BT139-DataGrowthRates!BS139)</f>
        <v>0</v>
      </c>
      <c r="BU139" s="137">
        <f>IF(OR(DataGrowthRates!BT139="",DataGrowthRates!BU139=""),"",DataGrowthRates!BU139-DataGrowthRates!BT139)</f>
        <v>0</v>
      </c>
      <c r="BV139" s="137">
        <f>IF(OR(DataGrowthRates!BU139="",DataGrowthRates!BV139=""),"",DataGrowthRates!BV139-DataGrowthRates!BU139)</f>
        <v>0</v>
      </c>
      <c r="BW139" s="137">
        <f>IF(OR(DataGrowthRates!BV139="",DataGrowthRates!BW139=""),"",DataGrowthRates!BW139-DataGrowthRates!BV139)</f>
        <v>-1.8791440666330317E-3</v>
      </c>
      <c r="BX139" s="137">
        <f>IF(OR(DataGrowthRates!BW139="",DataGrowthRates!BX139=""),"",DataGrowthRates!BX139-DataGrowthRates!BW139)</f>
        <v>0</v>
      </c>
      <c r="BY139" s="137">
        <f>IF(OR(DataGrowthRates!BX139="",DataGrowthRates!BY139=""),"",DataGrowthRates!BY139-DataGrowthRates!BX139)</f>
        <v>0</v>
      </c>
      <c r="BZ139" s="137">
        <f>IF(OR(DataGrowthRates!BY139="",DataGrowthRates!BZ139=""),"",DataGrowthRates!BZ139-DataGrowthRates!BY139)</f>
        <v>0</v>
      </c>
      <c r="CA139" s="137">
        <f>IF(OR(DataGrowthRates!BZ139="",DataGrowthRates!CA139=""),"",DataGrowthRates!CA139-DataGrowthRates!BZ139)</f>
        <v>0</v>
      </c>
      <c r="CB139" s="137">
        <f>IF(OR(DataGrowthRates!CA139="",DataGrowthRates!CB139=""),"",DataGrowthRates!CB139-DataGrowthRates!CA139)</f>
        <v>0.18634447862475945</v>
      </c>
      <c r="CC139" s="137">
        <f>IF(OR(DataGrowthRates!CB139="",DataGrowthRates!CC139=""),"",DataGrowthRates!CC139-DataGrowthRates!CB139)</f>
        <v>0</v>
      </c>
      <c r="CD139" s="137">
        <f>IF(OR(DataGrowthRates!CC139="",DataGrowthRates!CD139=""),"",DataGrowthRates!CD139-DataGrowthRates!CC139)</f>
        <v>0</v>
      </c>
      <c r="CE139" s="137">
        <f>IF(OR(DataGrowthRates!CD139="",DataGrowthRates!CE139=""),"",DataGrowthRates!CE139-DataGrowthRates!CD139)</f>
        <v>0</v>
      </c>
      <c r="CF139" s="137">
        <f>IF(OR(DataGrowthRates!CE139="",DataGrowthRates!CF139=""),"",DataGrowthRates!CF139-DataGrowthRates!CE139)</f>
        <v>0</v>
      </c>
      <c r="CG139" s="137">
        <f>IF(OR(DataGrowthRates!CF139="",DataGrowthRates!CG139=""),"",DataGrowthRates!CG139-DataGrowthRates!CF139)</f>
        <v>0</v>
      </c>
      <c r="CH139" s="137" t="str">
        <f>IF(OR(DataGrowthRates!CG139="",DataGrowthRates!CH139=""),"",DataGrowthRates!CH139-DataGrowthRates!CG139)</f>
        <v/>
      </c>
    </row>
    <row r="140" spans="1:86" x14ac:dyDescent="0.3">
      <c r="A140" s="65" t="s">
        <v>133</v>
      </c>
      <c r="B140" s="91"/>
      <c r="C140" s="91"/>
      <c r="D140" s="91"/>
      <c r="E140" s="91"/>
      <c r="F140" s="91"/>
      <c r="G140" s="91"/>
      <c r="H140" s="91"/>
      <c r="I140" s="91"/>
      <c r="J140" s="91"/>
      <c r="K140" s="91"/>
      <c r="L140" s="91"/>
      <c r="M140" s="91"/>
      <c r="N140" s="91"/>
      <c r="O140" s="91"/>
      <c r="P140" s="91"/>
      <c r="Q140" s="91"/>
      <c r="R140" s="66"/>
      <c r="S140" s="66"/>
      <c r="T140" s="66"/>
      <c r="U140" s="66"/>
      <c r="V140" s="66"/>
      <c r="W140" s="66"/>
      <c r="X140" s="66"/>
      <c r="Y140" s="66"/>
      <c r="Z140" s="66"/>
      <c r="AA140" s="66"/>
      <c r="AB140" s="66"/>
      <c r="AC140" s="66"/>
      <c r="AD140" s="66"/>
      <c r="AE140" s="66"/>
      <c r="AF140" s="66"/>
      <c r="AG140" s="66"/>
      <c r="AH140" s="66"/>
      <c r="AI140" s="66"/>
      <c r="AJ140" s="66"/>
      <c r="AK140" s="66"/>
      <c r="AL140" s="66"/>
      <c r="AM140" s="66" t="str">
        <f>IF(OR(DataGrowthRates!AL140="",DataGrowthRates!AM140=""),"",DataGrowthRates!AM140-DataGrowthRates!AL140)</f>
        <v/>
      </c>
      <c r="AN140" s="66" t="str">
        <f>IF(OR(DataGrowthRates!AM140="",DataGrowthRates!AN140=""),"",DataGrowthRates!AN140-DataGrowthRates!AM140)</f>
        <v/>
      </c>
      <c r="AO140" s="66" t="str">
        <f>IF(OR(DataGrowthRates!AN140="",DataGrowthRates!AO140=""),"",DataGrowthRates!AO140-DataGrowthRates!AN140)</f>
        <v/>
      </c>
      <c r="AP140" s="1" t="str">
        <f>IF(OR(DataGrowthRates!AO140="",DataGrowthRates!AP140=""),"",DataGrowthRates!AP140-DataGrowthRates!AO140)</f>
        <v/>
      </c>
      <c r="AQ140" s="1" t="str">
        <f>IF(OR(DataGrowthRates!AP140="",DataGrowthRates!AQ140=""),"",DataGrowthRates!AQ140-DataGrowthRates!AP140)</f>
        <v/>
      </c>
      <c r="AR140" s="135">
        <f>IF(OR(DataGrowthRates!AQ140="",DataGrowthRates!AR140=""),"",DataGrowthRates!AR140-DataGrowthRates!AQ140)</f>
        <v>-0.38395880888749234</v>
      </c>
      <c r="AS140" s="135">
        <f>IF(OR(DataGrowthRates!AR140="",DataGrowthRates!AS140=""),"",DataGrowthRates!AS140-DataGrowthRates!AR140)</f>
        <v>0.71819396862824325</v>
      </c>
      <c r="AT140" s="135">
        <f>IF(OR(DataGrowthRates!AS140="",DataGrowthRates!AT140=""),"",DataGrowthRates!AT140-DataGrowthRates!AS140)</f>
        <v>-8.6322613150083605E-2</v>
      </c>
      <c r="AU140" s="135">
        <f>IF(OR(DataGrowthRates!AT140="",DataGrowthRates!AU140=""),"",DataGrowthRates!AU140-DataGrowthRates!AT140)</f>
        <v>0.50348205408979929</v>
      </c>
      <c r="AV140" s="135">
        <f>IF(OR(DataGrowthRates!AU140="",DataGrowthRates!AV140=""),"",DataGrowthRates!AV140-DataGrowthRates!AU140)</f>
        <v>0</v>
      </c>
      <c r="AW140" s="135">
        <f>IF(OR(DataGrowthRates!AV140="",DataGrowthRates!AW140=""),"",DataGrowthRates!AW140-DataGrowthRates!AV140)</f>
        <v>0</v>
      </c>
      <c r="AX140" s="135">
        <f>IF(OR(DataGrowthRates!AW140="",DataGrowthRates!AX140=""),"",DataGrowthRates!AX140-DataGrowthRates!AW140)</f>
        <v>-6.5525612175589387E-2</v>
      </c>
      <c r="AY140" s="135">
        <f>IF(OR(DataGrowthRates!AX140="",DataGrowthRates!AY140=""),"",DataGrowthRates!AY140-DataGrowthRates!AX140)</f>
        <v>2.1072969315369505E-2</v>
      </c>
      <c r="AZ140" s="135">
        <f>IF(OR(DataGrowthRates!AY140="",DataGrowthRates!AZ140=""),"",DataGrowthRates!AZ140-DataGrowthRates!AY140)</f>
        <v>3.8287505836018809E-3</v>
      </c>
      <c r="BA140" s="135">
        <f>IF(OR(DataGrowthRates!AZ140="",DataGrowthRates!BA140=""),"",DataGrowthRates!BA140-DataGrowthRates!AZ140)</f>
        <v>0</v>
      </c>
      <c r="BB140" s="135">
        <f>IF(OR(DataGrowthRates!BA140="",DataGrowthRates!BB140=""),"",DataGrowthRates!BB140-DataGrowthRates!BA140)</f>
        <v>0</v>
      </c>
      <c r="BC140" s="135">
        <f>IF(OR(DataGrowthRates!BB140="",DataGrowthRates!BC140=""),"",DataGrowthRates!BC140-DataGrowthRates!BB140)</f>
        <v>0.63071842305849835</v>
      </c>
      <c r="BD140" s="135">
        <f>IF(OR(DataGrowthRates!BC140="",DataGrowthRates!BD140=""),"",DataGrowthRates!BD140-DataGrowthRates!BC140)</f>
        <v>0</v>
      </c>
      <c r="BE140" s="135">
        <f>IF(OR(DataGrowthRates!BD140="",DataGrowthRates!BE140=""),"",DataGrowthRates!BE140-DataGrowthRates!BD140)</f>
        <v>0</v>
      </c>
      <c r="BF140" s="135">
        <f>IF(OR(DataGrowthRates!BE140="",DataGrowthRates!BF140=""),"",DataGrowthRates!BF140-DataGrowthRates!BE140)</f>
        <v>0</v>
      </c>
      <c r="BG140" s="135">
        <f>IF(OR(DataGrowthRates!BF140="",DataGrowthRates!BG140=""),"",DataGrowthRates!BG140-DataGrowthRates!BF140)</f>
        <v>2.0275731190670498E-2</v>
      </c>
      <c r="BH140" s="135">
        <f>IF(OR(DataGrowthRates!BG140="",DataGrowthRates!BH140=""),"",DataGrowthRates!BH140-DataGrowthRates!BG140)</f>
        <v>0</v>
      </c>
      <c r="BI140" s="135">
        <f>IF(OR(DataGrowthRates!BH140="",DataGrowthRates!BI140=""),"",DataGrowthRates!BI140-DataGrowthRates!BH140)</f>
        <v>0</v>
      </c>
      <c r="BJ140" s="135">
        <f>IF(OR(DataGrowthRates!BI140="",DataGrowthRates!BJ140=""),"",DataGrowthRates!BJ140-DataGrowthRates!BI140)</f>
        <v>0</v>
      </c>
      <c r="BK140" s="135">
        <f>IF(OR(DataGrowthRates!BJ140="",DataGrowthRates!BK140=""),"",DataGrowthRates!BK140-DataGrowthRates!BJ140)</f>
        <v>0</v>
      </c>
      <c r="BL140" s="135">
        <f>IF(OR(DataGrowthRates!BK140="",DataGrowthRates!BL140=""),"",DataGrowthRates!BL140-DataGrowthRates!BK140)</f>
        <v>0</v>
      </c>
      <c r="BM140" s="135">
        <f>IF(OR(DataGrowthRates!BL140="",DataGrowthRates!BM140=""),"",DataGrowthRates!BM140-DataGrowthRates!BL140)</f>
        <v>0</v>
      </c>
      <c r="BN140" s="135">
        <f>IF(OR(DataGrowthRates!BM140="",DataGrowthRates!BN140=""),"",DataGrowthRates!BN140-DataGrowthRates!BM140)</f>
        <v>6.3711661757892557E-5</v>
      </c>
      <c r="BO140" s="135">
        <f>IF(OR(DataGrowthRates!BN140="",DataGrowthRates!BO140=""),"",DataGrowthRates!BO140-DataGrowthRates!BN140)</f>
        <v>-0.59783536727899733</v>
      </c>
      <c r="BP140" s="135">
        <f>IF(OR(DataGrowthRates!BO140="",DataGrowthRates!BP140=""),"",DataGrowthRates!BP140-DataGrowthRates!BO140)</f>
        <v>-4.6727407711639302E-2</v>
      </c>
      <c r="BQ140" s="135">
        <f>IF(OR(DataGrowthRates!BP140="",DataGrowthRates!BQ140=""),"",DataGrowthRates!BQ140-DataGrowthRates!BP140)</f>
        <v>0</v>
      </c>
      <c r="BR140" s="135">
        <f>IF(OR(DataGrowthRates!BQ140="",DataGrowthRates!BR140=""),"",DataGrowthRates!BR140-DataGrowthRates!BQ140)</f>
        <v>0</v>
      </c>
      <c r="BS140" s="135">
        <f>IF(OR(DataGrowthRates!BR140="",DataGrowthRates!BS140=""),"",DataGrowthRates!BS140-DataGrowthRates!BR140)</f>
        <v>0</v>
      </c>
      <c r="BT140" s="135">
        <f>IF(OR(DataGrowthRates!BS140="",DataGrowthRates!BT140=""),"",DataGrowthRates!BT140-DataGrowthRates!BS140)</f>
        <v>0</v>
      </c>
      <c r="BU140" s="135">
        <f>IF(OR(DataGrowthRates!BT140="",DataGrowthRates!BU140=""),"",DataGrowthRates!BU140-DataGrowthRates!BT140)</f>
        <v>0</v>
      </c>
      <c r="BV140" s="135">
        <f>IF(OR(DataGrowthRates!BU140="",DataGrowthRates!BV140=""),"",DataGrowthRates!BV140-DataGrowthRates!BU140)</f>
        <v>0</v>
      </c>
      <c r="BW140" s="135">
        <f>IF(OR(DataGrowthRates!BV140="",DataGrowthRates!BW140=""),"",DataGrowthRates!BW140-DataGrowthRates!BV140)</f>
        <v>6.2184860251068841E-4</v>
      </c>
      <c r="BX140" s="135">
        <f>IF(OR(DataGrowthRates!BW140="",DataGrowthRates!BX140=""),"",DataGrowthRates!BX140-DataGrowthRates!BW140)</f>
        <v>0</v>
      </c>
      <c r="BY140" s="135">
        <f>IF(OR(DataGrowthRates!BX140="",DataGrowthRates!BY140=""),"",DataGrowthRates!BY140-DataGrowthRates!BX140)</f>
        <v>0</v>
      </c>
      <c r="BZ140" s="135">
        <f>IF(OR(DataGrowthRates!BY140="",DataGrowthRates!BZ140=""),"",DataGrowthRates!BZ140-DataGrowthRates!BY140)</f>
        <v>0</v>
      </c>
      <c r="CA140" s="135">
        <f>IF(OR(DataGrowthRates!BZ140="",DataGrowthRates!CA140=""),"",DataGrowthRates!CA140-DataGrowthRates!BZ140)</f>
        <v>0</v>
      </c>
      <c r="CB140" s="135">
        <f>IF(OR(DataGrowthRates!CA140="",DataGrowthRates!CB140=""),"",DataGrowthRates!CB140-DataGrowthRates!CA140)</f>
        <v>-0.37271806980737399</v>
      </c>
      <c r="CC140" s="135">
        <f>IF(OR(DataGrowthRates!CB140="",DataGrowthRates!CC140=""),"",DataGrowthRates!CC140-DataGrowthRates!CB140)</f>
        <v>0</v>
      </c>
      <c r="CD140" s="135">
        <f>IF(OR(DataGrowthRates!CC140="",DataGrowthRates!CD140=""),"",DataGrowthRates!CD140-DataGrowthRates!CC140)</f>
        <v>0</v>
      </c>
      <c r="CE140" s="135">
        <f>IF(OR(DataGrowthRates!CD140="",DataGrowthRates!CE140=""),"",DataGrowthRates!CE140-DataGrowthRates!CD140)</f>
        <v>0</v>
      </c>
      <c r="CF140" s="135">
        <f>IF(OR(DataGrowthRates!CE140="",DataGrowthRates!CF140=""),"",DataGrowthRates!CF140-DataGrowthRates!CE140)</f>
        <v>0</v>
      </c>
      <c r="CG140" s="135">
        <f>IF(OR(DataGrowthRates!CF140="",DataGrowthRates!CG140=""),"",DataGrowthRates!CG140-DataGrowthRates!CF140)</f>
        <v>0</v>
      </c>
      <c r="CH140" s="135" t="str">
        <f>IF(OR(DataGrowthRates!CG140="",DataGrowthRates!CH140=""),"",DataGrowthRates!CH140-DataGrowthRates!CG140)</f>
        <v/>
      </c>
    </row>
    <row r="141" spans="1:86" x14ac:dyDescent="0.3">
      <c r="A141" s="4" t="s">
        <v>134</v>
      </c>
      <c r="AM141" t="str">
        <f>IF(OR(DataGrowthRates!AL141="",DataGrowthRates!AM141=""),"",DataGrowthRates!AM141-DataGrowthRates!AL141)</f>
        <v/>
      </c>
      <c r="AN141" t="str">
        <f>IF(OR(DataGrowthRates!AM141="",DataGrowthRates!AN141=""),"",DataGrowthRates!AN141-DataGrowthRates!AM141)</f>
        <v/>
      </c>
      <c r="AO141" t="str">
        <f>IF(OR(DataGrowthRates!AN141="",DataGrowthRates!AO141=""),"",DataGrowthRates!AO141-DataGrowthRates!AN141)</f>
        <v/>
      </c>
      <c r="AP141" s="1" t="str">
        <f>IF(OR(DataGrowthRates!AO141="",DataGrowthRates!AP141=""),"",DataGrowthRates!AP141-DataGrowthRates!AO141)</f>
        <v/>
      </c>
      <c r="AQ141" s="1" t="str">
        <f>IF(OR(DataGrowthRates!AP141="",DataGrowthRates!AQ141=""),"",DataGrowthRates!AQ141-DataGrowthRates!AP141)</f>
        <v/>
      </c>
      <c r="AR141" s="136" t="str">
        <f>IF(OR(DataGrowthRates!AQ141="",DataGrowthRates!AR141=""),"",DataGrowthRates!AR141-DataGrowthRates!AQ141)</f>
        <v/>
      </c>
      <c r="AS141" s="136">
        <f>IF(OR(DataGrowthRates!AR141="",DataGrowthRates!AS141=""),"",DataGrowthRates!AS141-DataGrowthRates!AR141)</f>
        <v>0.26344424444694514</v>
      </c>
      <c r="AT141" s="136">
        <f>IF(OR(DataGrowthRates!AS141="",DataGrowthRates!AT141=""),"",DataGrowthRates!AT141-DataGrowthRates!AS141)</f>
        <v>-0.20105419640311284</v>
      </c>
      <c r="AU141" s="136">
        <f>IF(OR(DataGrowthRates!AT141="",DataGrowthRates!AU141=""),"",DataGrowthRates!AU141-DataGrowthRates!AT141)</f>
        <v>-0.22388481295518076</v>
      </c>
      <c r="AV141" s="136">
        <f>IF(OR(DataGrowthRates!AU141="",DataGrowthRates!AV141=""),"",DataGrowthRates!AV141-DataGrowthRates!AU141)</f>
        <v>0</v>
      </c>
      <c r="AW141" s="136">
        <f>IF(OR(DataGrowthRates!AV141="",DataGrowthRates!AW141=""),"",DataGrowthRates!AW141-DataGrowthRates!AV141)</f>
        <v>0</v>
      </c>
      <c r="AX141" s="136">
        <f>IF(OR(DataGrowthRates!AW141="",DataGrowthRates!AX141=""),"",DataGrowthRates!AX141-DataGrowthRates!AW141)</f>
        <v>5.8925657869652481E-2</v>
      </c>
      <c r="AY141" s="136">
        <f>IF(OR(DataGrowthRates!AX141="",DataGrowthRates!AY141=""),"",DataGrowthRates!AY141-DataGrowthRates!AX141)</f>
        <v>0.12924679284134666</v>
      </c>
      <c r="AZ141" s="136">
        <f>IF(OR(DataGrowthRates!AY141="",DataGrowthRates!AZ141=""),"",DataGrowthRates!AZ141-DataGrowthRates!AY141)</f>
        <v>0.10125520292919521</v>
      </c>
      <c r="BA141" s="136">
        <f>IF(OR(DataGrowthRates!AZ141="",DataGrowthRates!BA141=""),"",DataGrowthRates!BA141-DataGrowthRates!AZ141)</f>
        <v>0</v>
      </c>
      <c r="BB141" s="136">
        <f>IF(OR(DataGrowthRates!BA141="",DataGrowthRates!BB141=""),"",DataGrowthRates!BB141-DataGrowthRates!BA141)</f>
        <v>0</v>
      </c>
      <c r="BC141" s="136">
        <f>IF(OR(DataGrowthRates!BB141="",DataGrowthRates!BC141=""),"",DataGrowthRates!BC141-DataGrowthRates!BB141)</f>
        <v>0.32794791526191802</v>
      </c>
      <c r="BD141" s="136">
        <f>IF(OR(DataGrowthRates!BC141="",DataGrowthRates!BD141=""),"",DataGrowthRates!BD141-DataGrowthRates!BC141)</f>
        <v>0</v>
      </c>
      <c r="BE141" s="136">
        <f>IF(OR(DataGrowthRates!BD141="",DataGrowthRates!BE141=""),"",DataGrowthRates!BE141-DataGrowthRates!BD141)</f>
        <v>0</v>
      </c>
      <c r="BF141" s="136">
        <f>IF(OR(DataGrowthRates!BE141="",DataGrowthRates!BF141=""),"",DataGrowthRates!BF141-DataGrowthRates!BE141)</f>
        <v>0</v>
      </c>
      <c r="BG141" s="136">
        <f>IF(OR(DataGrowthRates!BF141="",DataGrowthRates!BG141=""),"",DataGrowthRates!BG141-DataGrowthRates!BF141)</f>
        <v>-4.7486237709994716E-2</v>
      </c>
      <c r="BH141" s="136">
        <f>IF(OR(DataGrowthRates!BG141="",DataGrowthRates!BH141=""),"",DataGrowthRates!BH141-DataGrowthRates!BG141)</f>
        <v>0</v>
      </c>
      <c r="BI141" s="136">
        <f>IF(OR(DataGrowthRates!BH141="",DataGrowthRates!BI141=""),"",DataGrowthRates!BI141-DataGrowthRates!BH141)</f>
        <v>0</v>
      </c>
      <c r="BJ141" s="136">
        <f>IF(OR(DataGrowthRates!BI141="",DataGrowthRates!BJ141=""),"",DataGrowthRates!BJ141-DataGrowthRates!BI141)</f>
        <v>0</v>
      </c>
      <c r="BK141" s="136">
        <f>IF(OR(DataGrowthRates!BJ141="",DataGrowthRates!BK141=""),"",DataGrowthRates!BK141-DataGrowthRates!BJ141)</f>
        <v>0</v>
      </c>
      <c r="BL141" s="136">
        <f>IF(OR(DataGrowthRates!BK141="",DataGrowthRates!BL141=""),"",DataGrowthRates!BL141-DataGrowthRates!BK141)</f>
        <v>0</v>
      </c>
      <c r="BM141" s="136">
        <f>IF(OR(DataGrowthRates!BL141="",DataGrowthRates!BM141=""),"",DataGrowthRates!BM141-DataGrowthRates!BL141)</f>
        <v>0</v>
      </c>
      <c r="BN141" s="136">
        <f>IF(OR(DataGrowthRates!BM141="",DataGrowthRates!BN141=""),"",DataGrowthRates!BN141-DataGrowthRates!BM141)</f>
        <v>1.9952313963678137E-5</v>
      </c>
      <c r="BO141" s="136">
        <f>IF(OR(DataGrowthRates!BN141="",DataGrowthRates!BO141=""),"",DataGrowthRates!BO141-DataGrowthRates!BN141)</f>
        <v>-0.40992361319675996</v>
      </c>
      <c r="BP141" s="136">
        <f>IF(OR(DataGrowthRates!BO141="",DataGrowthRates!BP141=""),"",DataGrowthRates!BP141-DataGrowthRates!BO141)</f>
        <v>-2.4905140890105315E-2</v>
      </c>
      <c r="BQ141" s="136">
        <f>IF(OR(DataGrowthRates!BP141="",DataGrowthRates!BQ141=""),"",DataGrowthRates!BQ141-DataGrowthRates!BP141)</f>
        <v>0</v>
      </c>
      <c r="BR141" s="136">
        <f>IF(OR(DataGrowthRates!BQ141="",DataGrowthRates!BR141=""),"",DataGrowthRates!BR141-DataGrowthRates!BQ141)</f>
        <v>0</v>
      </c>
      <c r="BS141" s="136">
        <f>IF(OR(DataGrowthRates!BR141="",DataGrowthRates!BS141=""),"",DataGrowthRates!BS141-DataGrowthRates!BR141)</f>
        <v>0</v>
      </c>
      <c r="BT141" s="136">
        <f>IF(OR(DataGrowthRates!BS141="",DataGrowthRates!BT141=""),"",DataGrowthRates!BT141-DataGrowthRates!BS141)</f>
        <v>0</v>
      </c>
      <c r="BU141" s="136">
        <f>IF(OR(DataGrowthRates!BT141="",DataGrowthRates!BU141=""),"",DataGrowthRates!BU141-DataGrowthRates!BT141)</f>
        <v>0</v>
      </c>
      <c r="BV141" s="136">
        <f>IF(OR(DataGrowthRates!BU141="",DataGrowthRates!BV141=""),"",DataGrowthRates!BV141-DataGrowthRates!BU141)</f>
        <v>0</v>
      </c>
      <c r="BW141" s="136">
        <f>IF(OR(DataGrowthRates!BV141="",DataGrowthRates!BW141=""),"",DataGrowthRates!BW141-DataGrowthRates!BV141)</f>
        <v>3.923778906280706E-4</v>
      </c>
      <c r="BX141" s="136">
        <f>IF(OR(DataGrowthRates!BW141="",DataGrowthRates!BX141=""),"",DataGrowthRates!BX141-DataGrowthRates!BW141)</f>
        <v>0</v>
      </c>
      <c r="BY141" s="136">
        <f>IF(OR(DataGrowthRates!BX141="",DataGrowthRates!BY141=""),"",DataGrowthRates!BY141-DataGrowthRates!BX141)</f>
        <v>0</v>
      </c>
      <c r="BZ141" s="136">
        <f>IF(OR(DataGrowthRates!BY141="",DataGrowthRates!BZ141=""),"",DataGrowthRates!BZ141-DataGrowthRates!BY141)</f>
        <v>0</v>
      </c>
      <c r="CA141" s="136">
        <f>IF(OR(DataGrowthRates!BZ141="",DataGrowthRates!CA141=""),"",DataGrowthRates!CA141-DataGrowthRates!BZ141)</f>
        <v>0</v>
      </c>
      <c r="CB141" s="136">
        <f>IF(OR(DataGrowthRates!CA141="",DataGrowthRates!CB141=""),"",DataGrowthRates!CB141-DataGrowthRates!CA141)</f>
        <v>0.52371164876845666</v>
      </c>
      <c r="CC141" s="136">
        <f>IF(OR(DataGrowthRates!CB141="",DataGrowthRates!CC141=""),"",DataGrowthRates!CC141-DataGrowthRates!CB141)</f>
        <v>0</v>
      </c>
      <c r="CD141" s="136">
        <f>IF(OR(DataGrowthRates!CC141="",DataGrowthRates!CD141=""),"",DataGrowthRates!CD141-DataGrowthRates!CC141)</f>
        <v>0</v>
      </c>
      <c r="CE141" s="136">
        <f>IF(OR(DataGrowthRates!CD141="",DataGrowthRates!CE141=""),"",DataGrowthRates!CE141-DataGrowthRates!CD141)</f>
        <v>0</v>
      </c>
      <c r="CF141" s="136">
        <f>IF(OR(DataGrowthRates!CE141="",DataGrowthRates!CF141=""),"",DataGrowthRates!CF141-DataGrowthRates!CE141)</f>
        <v>0</v>
      </c>
      <c r="CG141" s="136">
        <f>IF(OR(DataGrowthRates!CF141="",DataGrowthRates!CG141=""),"",DataGrowthRates!CG141-DataGrowthRates!CF141)</f>
        <v>0</v>
      </c>
      <c r="CH141" s="136" t="str">
        <f>IF(OR(DataGrowthRates!CG141="",DataGrowthRates!CH141=""),"",DataGrowthRates!CH141-DataGrowthRates!CG141)</f>
        <v/>
      </c>
    </row>
    <row r="142" spans="1:86" x14ac:dyDescent="0.3">
      <c r="A142" s="4" t="s">
        <v>135</v>
      </c>
      <c r="AM142" t="str">
        <f>IF(OR(DataGrowthRates!AL142="",DataGrowthRates!AM142=""),"",DataGrowthRates!AM142-DataGrowthRates!AL142)</f>
        <v/>
      </c>
      <c r="AN142" t="str">
        <f>IF(OR(DataGrowthRates!AM142="",DataGrowthRates!AN142=""),"",DataGrowthRates!AN142-DataGrowthRates!AM142)</f>
        <v/>
      </c>
      <c r="AO142" t="str">
        <f>IF(OR(DataGrowthRates!AN142="",DataGrowthRates!AO142=""),"",DataGrowthRates!AO142-DataGrowthRates!AN142)</f>
        <v/>
      </c>
      <c r="AP142" s="1" t="str">
        <f>IF(OR(DataGrowthRates!AO142="",DataGrowthRates!AP142=""),"",DataGrowthRates!AP142-DataGrowthRates!AO142)</f>
        <v/>
      </c>
      <c r="AQ142" s="1" t="str">
        <f>IF(OR(DataGrowthRates!AP142="",DataGrowthRates!AQ142=""),"",DataGrowthRates!AQ142-DataGrowthRates!AP142)</f>
        <v/>
      </c>
      <c r="AR142" s="136" t="str">
        <f>IF(OR(DataGrowthRates!AQ142="",DataGrowthRates!AR142=""),"",DataGrowthRates!AR142-DataGrowthRates!AQ142)</f>
        <v/>
      </c>
      <c r="AS142" s="136" t="str">
        <f>IF(OR(DataGrowthRates!AR142="",DataGrowthRates!AS142=""),"",DataGrowthRates!AS142-DataGrowthRates!AR142)</f>
        <v/>
      </c>
      <c r="AT142" s="136">
        <f>IF(OR(DataGrowthRates!AS142="",DataGrowthRates!AT142=""),"",DataGrowthRates!AT142-DataGrowthRates!AS142)</f>
        <v>-0.12059859404587359</v>
      </c>
      <c r="AU142" s="136">
        <f>IF(OR(DataGrowthRates!AT142="",DataGrowthRates!AU142=""),"",DataGrowthRates!AU142-DataGrowthRates!AT142)</f>
        <v>-0.28353460250838913</v>
      </c>
      <c r="AV142" s="136">
        <f>IF(OR(DataGrowthRates!AU142="",DataGrowthRates!AV142=""),"",DataGrowthRates!AV142-DataGrowthRates!AU142)</f>
        <v>0</v>
      </c>
      <c r="AW142" s="136">
        <f>IF(OR(DataGrowthRates!AV142="",DataGrowthRates!AW142=""),"",DataGrowthRates!AW142-DataGrowthRates!AV142)</f>
        <v>0</v>
      </c>
      <c r="AX142" s="136">
        <f>IF(OR(DataGrowthRates!AW142="",DataGrowthRates!AX142=""),"",DataGrowthRates!AX142-DataGrowthRates!AW142)</f>
        <v>2.1595003046535832E-2</v>
      </c>
      <c r="AY142" s="136">
        <f>IF(OR(DataGrowthRates!AX142="",DataGrowthRates!AY142=""),"",DataGrowthRates!AY142-DataGrowthRates!AX142)</f>
        <v>-0.53436335899682907</v>
      </c>
      <c r="AZ142" s="136">
        <f>IF(OR(DataGrowthRates!AY142="",DataGrowthRates!AZ142=""),"",DataGrowthRates!AZ142-DataGrowthRates!AY142)</f>
        <v>0.13124113560265938</v>
      </c>
      <c r="BA142" s="136">
        <f>IF(OR(DataGrowthRates!AZ142="",DataGrowthRates!BA142=""),"",DataGrowthRates!BA142-DataGrowthRates!AZ142)</f>
        <v>0</v>
      </c>
      <c r="BB142" s="136">
        <f>IF(OR(DataGrowthRates!BA142="",DataGrowthRates!BB142=""),"",DataGrowthRates!BB142-DataGrowthRates!BA142)</f>
        <v>0</v>
      </c>
      <c r="BC142" s="136">
        <f>IF(OR(DataGrowthRates!BB142="",DataGrowthRates!BC142=""),"",DataGrowthRates!BC142-DataGrowthRates!BB142)</f>
        <v>0.26774140606885399</v>
      </c>
      <c r="BD142" s="136">
        <f>IF(OR(DataGrowthRates!BC142="",DataGrowthRates!BD142=""),"",DataGrowthRates!BD142-DataGrowthRates!BC142)</f>
        <v>0</v>
      </c>
      <c r="BE142" s="136">
        <f>IF(OR(DataGrowthRates!BD142="",DataGrowthRates!BE142=""),"",DataGrowthRates!BE142-DataGrowthRates!BD142)</f>
        <v>0</v>
      </c>
      <c r="BF142" s="136">
        <f>IF(OR(DataGrowthRates!BE142="",DataGrowthRates!BF142=""),"",DataGrowthRates!BF142-DataGrowthRates!BE142)</f>
        <v>0</v>
      </c>
      <c r="BG142" s="136">
        <f>IF(OR(DataGrowthRates!BF142="",DataGrowthRates!BG142=""),"",DataGrowthRates!BG142-DataGrowthRates!BF142)</f>
        <v>-5.1040236835140584E-2</v>
      </c>
      <c r="BH142" s="136">
        <f>IF(OR(DataGrowthRates!BG142="",DataGrowthRates!BH142=""),"",DataGrowthRates!BH142-DataGrowthRates!BG142)</f>
        <v>0</v>
      </c>
      <c r="BI142" s="136">
        <f>IF(OR(DataGrowthRates!BH142="",DataGrowthRates!BI142=""),"",DataGrowthRates!BI142-DataGrowthRates!BH142)</f>
        <v>0</v>
      </c>
      <c r="BJ142" s="136">
        <f>IF(OR(DataGrowthRates!BI142="",DataGrowthRates!BJ142=""),"",DataGrowthRates!BJ142-DataGrowthRates!BI142)</f>
        <v>0</v>
      </c>
      <c r="BK142" s="136">
        <f>IF(OR(DataGrowthRates!BJ142="",DataGrowthRates!BK142=""),"",DataGrowthRates!BK142-DataGrowthRates!BJ142)</f>
        <v>0</v>
      </c>
      <c r="BL142" s="136">
        <f>IF(OR(DataGrowthRates!BK142="",DataGrowthRates!BL142=""),"",DataGrowthRates!BL142-DataGrowthRates!BK142)</f>
        <v>0</v>
      </c>
      <c r="BM142" s="136">
        <f>IF(OR(DataGrowthRates!BL142="",DataGrowthRates!BM142=""),"",DataGrowthRates!BM142-DataGrowthRates!BL142)</f>
        <v>0</v>
      </c>
      <c r="BN142" s="136">
        <f>IF(OR(DataGrowthRates!BM142="",DataGrowthRates!BN142=""),"",DataGrowthRates!BN142-DataGrowthRates!BM142)</f>
        <v>6.8888919346754562E-8</v>
      </c>
      <c r="BO142" s="136">
        <f>IF(OR(DataGrowthRates!BN142="",DataGrowthRates!BO142=""),"",DataGrowthRates!BO142-DataGrowthRates!BN142)</f>
        <v>-0.30102829232201539</v>
      </c>
      <c r="BP142" s="136">
        <f>IF(OR(DataGrowthRates!BO142="",DataGrowthRates!BP142=""),"",DataGrowthRates!BP142-DataGrowthRates!BO142)</f>
        <v>-1.3932527069579759E-2</v>
      </c>
      <c r="BQ142" s="136">
        <f>IF(OR(DataGrowthRates!BP142="",DataGrowthRates!BQ142=""),"",DataGrowthRates!BQ142-DataGrowthRates!BP142)</f>
        <v>0</v>
      </c>
      <c r="BR142" s="136">
        <f>IF(OR(DataGrowthRates!BQ142="",DataGrowthRates!BR142=""),"",DataGrowthRates!BR142-DataGrowthRates!BQ142)</f>
        <v>0</v>
      </c>
      <c r="BS142" s="136">
        <f>IF(OR(DataGrowthRates!BR142="",DataGrowthRates!BS142=""),"",DataGrowthRates!BS142-DataGrowthRates!BR142)</f>
        <v>0</v>
      </c>
      <c r="BT142" s="136">
        <f>IF(OR(DataGrowthRates!BS142="",DataGrowthRates!BT142=""),"",DataGrowthRates!BT142-DataGrowthRates!BS142)</f>
        <v>0</v>
      </c>
      <c r="BU142" s="136">
        <f>IF(OR(DataGrowthRates!BT142="",DataGrowthRates!BU142=""),"",DataGrowthRates!BU142-DataGrowthRates!BT142)</f>
        <v>0</v>
      </c>
      <c r="BV142" s="136">
        <f>IF(OR(DataGrowthRates!BU142="",DataGrowthRates!BV142=""),"",DataGrowthRates!BV142-DataGrowthRates!BU142)</f>
        <v>0</v>
      </c>
      <c r="BW142" s="136">
        <f>IF(OR(DataGrowthRates!BV142="",DataGrowthRates!BW142=""),"",DataGrowthRates!BW142-DataGrowthRates!BV142)</f>
        <v>1.2399331054243623E-3</v>
      </c>
      <c r="BX142" s="136">
        <f>IF(OR(DataGrowthRates!BW142="",DataGrowthRates!BX142=""),"",DataGrowthRates!BX142-DataGrowthRates!BW142)</f>
        <v>0</v>
      </c>
      <c r="BY142" s="136">
        <f>IF(OR(DataGrowthRates!BX142="",DataGrowthRates!BY142=""),"",DataGrowthRates!BY142-DataGrowthRates!BX142)</f>
        <v>0</v>
      </c>
      <c r="BZ142" s="136">
        <f>IF(OR(DataGrowthRates!BY142="",DataGrowthRates!BZ142=""),"",DataGrowthRates!BZ142-DataGrowthRates!BY142)</f>
        <v>0</v>
      </c>
      <c r="CA142" s="136">
        <f>IF(OR(DataGrowthRates!BZ142="",DataGrowthRates!CA142=""),"",DataGrowthRates!CA142-DataGrowthRates!BZ142)</f>
        <v>0</v>
      </c>
      <c r="CB142" s="136">
        <f>IF(OR(DataGrowthRates!CA142="",DataGrowthRates!CB142=""),"",DataGrowthRates!CB142-DataGrowthRates!CA142)</f>
        <v>-0.23321014145706598</v>
      </c>
      <c r="CC142" s="136">
        <f>IF(OR(DataGrowthRates!CB142="",DataGrowthRates!CC142=""),"",DataGrowthRates!CC142-DataGrowthRates!CB142)</f>
        <v>0</v>
      </c>
      <c r="CD142" s="136">
        <f>IF(OR(DataGrowthRates!CC142="",DataGrowthRates!CD142=""),"",DataGrowthRates!CD142-DataGrowthRates!CC142)</f>
        <v>0</v>
      </c>
      <c r="CE142" s="136">
        <f>IF(OR(DataGrowthRates!CD142="",DataGrowthRates!CE142=""),"",DataGrowthRates!CE142-DataGrowthRates!CD142)</f>
        <v>0</v>
      </c>
      <c r="CF142" s="136">
        <f>IF(OR(DataGrowthRates!CE142="",DataGrowthRates!CF142=""),"",DataGrowthRates!CF142-DataGrowthRates!CE142)</f>
        <v>0</v>
      </c>
      <c r="CG142" s="136">
        <f>IF(OR(DataGrowthRates!CF142="",DataGrowthRates!CG142=""),"",DataGrowthRates!CG142-DataGrowthRates!CF142)</f>
        <v>0</v>
      </c>
      <c r="CH142" s="136" t="str">
        <f>IF(OR(DataGrowthRates!CG142="",DataGrowthRates!CH142=""),"",DataGrowthRates!CH142-DataGrowthRates!CG142)</f>
        <v/>
      </c>
    </row>
    <row r="143" spans="1:86" x14ac:dyDescent="0.3">
      <c r="A143" s="64" t="s">
        <v>136</v>
      </c>
      <c r="B143" s="6"/>
      <c r="C143" s="6"/>
      <c r="D143" s="6"/>
      <c r="E143" s="6"/>
      <c r="F143" s="6"/>
      <c r="G143" s="6"/>
      <c r="H143" s="6"/>
      <c r="I143" s="6"/>
      <c r="J143" s="6"/>
      <c r="K143" s="6"/>
      <c r="L143" s="6"/>
      <c r="M143" s="6"/>
      <c r="N143" s="6"/>
      <c r="O143" s="6"/>
      <c r="P143" s="6"/>
      <c r="Q143" s="6"/>
      <c r="R143" s="53"/>
      <c r="S143" s="53"/>
      <c r="T143" s="53"/>
      <c r="U143" s="53"/>
      <c r="V143" s="53"/>
      <c r="W143" s="53"/>
      <c r="X143" s="53"/>
      <c r="Y143" s="53"/>
      <c r="Z143" s="53"/>
      <c r="AA143" s="53"/>
      <c r="AB143" s="53"/>
      <c r="AC143" s="53"/>
      <c r="AD143" s="53"/>
      <c r="AE143" s="53"/>
      <c r="AF143" s="53"/>
      <c r="AG143" s="53"/>
      <c r="AH143" s="53"/>
      <c r="AI143" s="53"/>
      <c r="AJ143" s="53"/>
      <c r="AK143" s="53"/>
      <c r="AL143" s="53"/>
      <c r="AM143" s="53" t="str">
        <f>IF(OR(DataGrowthRates!AL143="",DataGrowthRates!AM143=""),"",DataGrowthRates!AM143-DataGrowthRates!AL143)</f>
        <v/>
      </c>
      <c r="AN143" s="53" t="str">
        <f>IF(OR(DataGrowthRates!AM143="",DataGrowthRates!AN143=""),"",DataGrowthRates!AN143-DataGrowthRates!AM143)</f>
        <v/>
      </c>
      <c r="AO143" s="53" t="str">
        <f>IF(OR(DataGrowthRates!AN143="",DataGrowthRates!AO143=""),"",DataGrowthRates!AO143-DataGrowthRates!AN143)</f>
        <v/>
      </c>
      <c r="AP143" s="142" t="str">
        <f>IF(OR(DataGrowthRates!AO143="",DataGrowthRates!AP143=""),"",DataGrowthRates!AP143-DataGrowthRates!AO143)</f>
        <v/>
      </c>
      <c r="AQ143" s="142" t="str">
        <f>IF(OR(DataGrowthRates!AP143="",DataGrowthRates!AQ143=""),"",DataGrowthRates!AQ143-DataGrowthRates!AP143)</f>
        <v/>
      </c>
      <c r="AR143" s="137" t="str">
        <f>IF(OR(DataGrowthRates!AQ143="",DataGrowthRates!AR143=""),"",DataGrowthRates!AR143-DataGrowthRates!AQ143)</f>
        <v/>
      </c>
      <c r="AS143" s="137" t="str">
        <f>IF(OR(DataGrowthRates!AR143="",DataGrowthRates!AS143=""),"",DataGrowthRates!AS143-DataGrowthRates!AR143)</f>
        <v/>
      </c>
      <c r="AT143" s="137" t="str">
        <f>IF(OR(DataGrowthRates!AS143="",DataGrowthRates!AT143=""),"",DataGrowthRates!AT143-DataGrowthRates!AS143)</f>
        <v/>
      </c>
      <c r="AU143" s="137">
        <f>IF(OR(DataGrowthRates!AT143="",DataGrowthRates!AU143=""),"",DataGrowthRates!AU143-DataGrowthRates!AT143)</f>
        <v>-0.26478205373467123</v>
      </c>
      <c r="AV143" s="137">
        <f>IF(OR(DataGrowthRates!AU143="",DataGrowthRates!AV143=""),"",DataGrowthRates!AV143-DataGrowthRates!AU143)</f>
        <v>0</v>
      </c>
      <c r="AW143" s="137">
        <f>IF(OR(DataGrowthRates!AV143="",DataGrowthRates!AW143=""),"",DataGrowthRates!AW143-DataGrowthRates!AV143)</f>
        <v>0</v>
      </c>
      <c r="AX143" s="137">
        <f>IF(OR(DataGrowthRates!AW143="",DataGrowthRates!AX143=""),"",DataGrowthRates!AX143-DataGrowthRates!AW143)</f>
        <v>0.39816725038395306</v>
      </c>
      <c r="AY143" s="137">
        <f>IF(OR(DataGrowthRates!AX143="",DataGrowthRates!AY143=""),"",DataGrowthRates!AY143-DataGrowthRates!AX143)</f>
        <v>0.26649091806998104</v>
      </c>
      <c r="AZ143" s="137">
        <f>IF(OR(DataGrowthRates!AY143="",DataGrowthRates!AZ143=""),"",DataGrowthRates!AZ143-DataGrowthRates!AY143)</f>
        <v>-0.18740608279708004</v>
      </c>
      <c r="BA143" s="137">
        <f>IF(OR(DataGrowthRates!AZ143="",DataGrowthRates!BA143=""),"",DataGrowthRates!BA143-DataGrowthRates!AZ143)</f>
        <v>0</v>
      </c>
      <c r="BB143" s="137">
        <f>IF(OR(DataGrowthRates!BA143="",DataGrowthRates!BB143=""),"",DataGrowthRates!BB143-DataGrowthRates!BA143)</f>
        <v>0</v>
      </c>
      <c r="BC143" s="137">
        <f>IF(OR(DataGrowthRates!BB143="",DataGrowthRates!BC143=""),"",DataGrowthRates!BC143-DataGrowthRates!BB143)</f>
        <v>0.66209800495078475</v>
      </c>
      <c r="BD143" s="137">
        <f>IF(OR(DataGrowthRates!BC143="",DataGrowthRates!BD143=""),"",DataGrowthRates!BD143-DataGrowthRates!BC143)</f>
        <v>0</v>
      </c>
      <c r="BE143" s="137">
        <f>IF(OR(DataGrowthRates!BD143="",DataGrowthRates!BE143=""),"",DataGrowthRates!BE143-DataGrowthRates!BD143)</f>
        <v>0</v>
      </c>
      <c r="BF143" s="137">
        <f>IF(OR(DataGrowthRates!BE143="",DataGrowthRates!BF143=""),"",DataGrowthRates!BF143-DataGrowthRates!BE143)</f>
        <v>0</v>
      </c>
      <c r="BG143" s="137">
        <f>IF(OR(DataGrowthRates!BF143="",DataGrowthRates!BG143=""),"",DataGrowthRates!BG143-DataGrowthRates!BF143)</f>
        <v>-8.8884483329820796E-4</v>
      </c>
      <c r="BH143" s="137">
        <f>IF(OR(DataGrowthRates!BG143="",DataGrowthRates!BH143=""),"",DataGrowthRates!BH143-DataGrowthRates!BG143)</f>
        <v>0</v>
      </c>
      <c r="BI143" s="137">
        <f>IF(OR(DataGrowthRates!BH143="",DataGrowthRates!BI143=""),"",DataGrowthRates!BI143-DataGrowthRates!BH143)</f>
        <v>0</v>
      </c>
      <c r="BJ143" s="137">
        <f>IF(OR(DataGrowthRates!BI143="",DataGrowthRates!BJ143=""),"",DataGrowthRates!BJ143-DataGrowthRates!BI143)</f>
        <v>0</v>
      </c>
      <c r="BK143" s="137">
        <f>IF(OR(DataGrowthRates!BJ143="",DataGrowthRates!BK143=""),"",DataGrowthRates!BK143-DataGrowthRates!BJ143)</f>
        <v>0</v>
      </c>
      <c r="BL143" s="137">
        <f>IF(OR(DataGrowthRates!BK143="",DataGrowthRates!BL143=""),"",DataGrowthRates!BL143-DataGrowthRates!BK143)</f>
        <v>0</v>
      </c>
      <c r="BM143" s="137">
        <f>IF(OR(DataGrowthRates!BL143="",DataGrowthRates!BM143=""),"",DataGrowthRates!BM143-DataGrowthRates!BL143)</f>
        <v>0</v>
      </c>
      <c r="BN143" s="137">
        <f>IF(OR(DataGrowthRates!BM143="",DataGrowthRates!BN143=""),"",DataGrowthRates!BN143-DataGrowthRates!BM143)</f>
        <v>1.9826031349978734E-6</v>
      </c>
      <c r="BO143" s="137">
        <f>IF(OR(DataGrowthRates!BN143="",DataGrowthRates!BO143=""),"",DataGrowthRates!BO143-DataGrowthRates!BN143)</f>
        <v>-0.50184148938945605</v>
      </c>
      <c r="BP143" s="137">
        <f>IF(OR(DataGrowthRates!BO143="",DataGrowthRates!BP143=""),"",DataGrowthRates!BP143-DataGrowthRates!BO143)</f>
        <v>-8.5146245510983043E-3</v>
      </c>
      <c r="BQ143" s="137">
        <f>IF(OR(DataGrowthRates!BP143="",DataGrowthRates!BQ143=""),"",DataGrowthRates!BQ143-DataGrowthRates!BP143)</f>
        <v>0</v>
      </c>
      <c r="BR143" s="137">
        <f>IF(OR(DataGrowthRates!BQ143="",DataGrowthRates!BR143=""),"",DataGrowthRates!BR143-DataGrowthRates!BQ143)</f>
        <v>0</v>
      </c>
      <c r="BS143" s="137">
        <f>IF(OR(DataGrowthRates!BR143="",DataGrowthRates!BS143=""),"",DataGrowthRates!BS143-DataGrowthRates!BR143)</f>
        <v>0</v>
      </c>
      <c r="BT143" s="137">
        <f>IF(OR(DataGrowthRates!BS143="",DataGrowthRates!BT143=""),"",DataGrowthRates!BT143-DataGrowthRates!BS143)</f>
        <v>0</v>
      </c>
      <c r="BU143" s="137">
        <f>IF(OR(DataGrowthRates!BT143="",DataGrowthRates!BU143=""),"",DataGrowthRates!BU143-DataGrowthRates!BT143)</f>
        <v>0</v>
      </c>
      <c r="BV143" s="137">
        <f>IF(OR(DataGrowthRates!BU143="",DataGrowthRates!BV143=""),"",DataGrowthRates!BV143-DataGrowthRates!BU143)</f>
        <v>0</v>
      </c>
      <c r="BW143" s="137">
        <f>IF(OR(DataGrowthRates!BV143="",DataGrowthRates!BW143=""),"",DataGrowthRates!BW143-DataGrowthRates!BV143)</f>
        <v>-2.3738029187678755E-3</v>
      </c>
      <c r="BX143" s="137">
        <f>IF(OR(DataGrowthRates!BW143="",DataGrowthRates!BX143=""),"",DataGrowthRates!BX143-DataGrowthRates!BW143)</f>
        <v>0</v>
      </c>
      <c r="BY143" s="137">
        <f>IF(OR(DataGrowthRates!BX143="",DataGrowthRates!BY143=""),"",DataGrowthRates!BY143-DataGrowthRates!BX143)</f>
        <v>0</v>
      </c>
      <c r="BZ143" s="137">
        <f>IF(OR(DataGrowthRates!BY143="",DataGrowthRates!BZ143=""),"",DataGrowthRates!BZ143-DataGrowthRates!BY143)</f>
        <v>0</v>
      </c>
      <c r="CA143" s="137">
        <f>IF(OR(DataGrowthRates!BZ143="",DataGrowthRates!CA143=""),"",DataGrowthRates!CA143-DataGrowthRates!BZ143)</f>
        <v>0</v>
      </c>
      <c r="CB143" s="137">
        <f>IF(OR(DataGrowthRates!CA143="",DataGrowthRates!CB143=""),"",DataGrowthRates!CB143-DataGrowthRates!CA143)</f>
        <v>-0.73285413952664769</v>
      </c>
      <c r="CC143" s="137">
        <f>IF(OR(DataGrowthRates!CB143="",DataGrowthRates!CC143=""),"",DataGrowthRates!CC143-DataGrowthRates!CB143)</f>
        <v>0</v>
      </c>
      <c r="CD143" s="137">
        <f>IF(OR(DataGrowthRates!CC143="",DataGrowthRates!CD143=""),"",DataGrowthRates!CD143-DataGrowthRates!CC143)</f>
        <v>0</v>
      </c>
      <c r="CE143" s="137">
        <f>IF(OR(DataGrowthRates!CD143="",DataGrowthRates!CE143=""),"",DataGrowthRates!CE143-DataGrowthRates!CD143)</f>
        <v>0</v>
      </c>
      <c r="CF143" s="137">
        <f>IF(OR(DataGrowthRates!CE143="",DataGrowthRates!CF143=""),"",DataGrowthRates!CF143-DataGrowthRates!CE143)</f>
        <v>0</v>
      </c>
      <c r="CG143" s="137">
        <f>IF(OR(DataGrowthRates!CF143="",DataGrowthRates!CG143=""),"",DataGrowthRates!CG143-DataGrowthRates!CF143)</f>
        <v>0</v>
      </c>
      <c r="CH143" s="137" t="str">
        <f>IF(OR(DataGrowthRates!CG143="",DataGrowthRates!CH143=""),"",DataGrowthRates!CH143-DataGrowthRates!CG143)</f>
        <v/>
      </c>
    </row>
    <row r="144" spans="1:86" x14ac:dyDescent="0.3">
      <c r="A144" s="65" t="s">
        <v>137</v>
      </c>
      <c r="AM144" t="str">
        <f>IF(OR(DataGrowthRates!AL144="",DataGrowthRates!AM144=""),"",DataGrowthRates!AM144-DataGrowthRates!AL144)</f>
        <v/>
      </c>
      <c r="AN144" t="str">
        <f>IF(OR(DataGrowthRates!AM144="",DataGrowthRates!AN144=""),"",DataGrowthRates!AN144-DataGrowthRates!AM144)</f>
        <v/>
      </c>
      <c r="AO144" t="str">
        <f>IF(OR(DataGrowthRates!AN144="",DataGrowthRates!AO144=""),"",DataGrowthRates!AO144-DataGrowthRates!AN144)</f>
        <v/>
      </c>
      <c r="AP144" s="1" t="str">
        <f>IF(OR(DataGrowthRates!AO144="",DataGrowthRates!AP144=""),"",DataGrowthRates!AP144-DataGrowthRates!AO144)</f>
        <v/>
      </c>
      <c r="AQ144" s="1" t="str">
        <f>IF(OR(DataGrowthRates!AP144="",DataGrowthRates!AQ144=""),"",DataGrowthRates!AQ144-DataGrowthRates!AP144)</f>
        <v/>
      </c>
      <c r="AR144" s="135" t="str">
        <f>IF(OR(DataGrowthRates!AQ144="",DataGrowthRates!AR144=""),"",DataGrowthRates!AR144-DataGrowthRates!AQ144)</f>
        <v/>
      </c>
      <c r="AS144" s="135" t="str">
        <f>IF(OR(DataGrowthRates!AR144="",DataGrowthRates!AS144=""),"",DataGrowthRates!AS144-DataGrowthRates!AR144)</f>
        <v/>
      </c>
      <c r="AT144" s="135" t="str">
        <f>IF(OR(DataGrowthRates!AS144="",DataGrowthRates!AT144=""),"",DataGrowthRates!AT144-DataGrowthRates!AS144)</f>
        <v/>
      </c>
      <c r="AU144" s="135" t="str">
        <f>IF(OR(DataGrowthRates!AT144="",DataGrowthRates!AU144=""),"",DataGrowthRates!AU144-DataGrowthRates!AT144)</f>
        <v/>
      </c>
      <c r="AV144" s="135">
        <f>IF(OR(DataGrowthRates!AU144="",DataGrowthRates!AV144=""),"",DataGrowthRates!AV144-DataGrowthRates!AU144)</f>
        <v>0.43974013896813391</v>
      </c>
      <c r="AW144" s="135">
        <f>IF(OR(DataGrowthRates!AV144="",DataGrowthRates!AW144=""),"",DataGrowthRates!AW144-DataGrowthRates!AV144)</f>
        <v>-0.12305567298706643</v>
      </c>
      <c r="AX144" s="135">
        <f>IF(OR(DataGrowthRates!AW144="",DataGrowthRates!AX144=""),"",DataGrowthRates!AX144-DataGrowthRates!AW144)</f>
        <v>-1.6216651751639777E-2</v>
      </c>
      <c r="AY144" s="135">
        <f>IF(OR(DataGrowthRates!AX144="",DataGrowthRates!AY144=""),"",DataGrowthRates!AY144-DataGrowthRates!AX144)</f>
        <v>-0.24451388198408708</v>
      </c>
      <c r="AZ144" s="135">
        <f>IF(OR(DataGrowthRates!AY144="",DataGrowthRates!AZ144=""),"",DataGrowthRates!AZ144-DataGrowthRates!AY144)</f>
        <v>0</v>
      </c>
      <c r="BA144" s="135">
        <f>IF(OR(DataGrowthRates!AZ144="",DataGrowthRates!BA144=""),"",DataGrowthRates!BA144-DataGrowthRates!AZ144)</f>
        <v>0</v>
      </c>
      <c r="BB144" s="135">
        <f>IF(OR(DataGrowthRates!BA144="",DataGrowthRates!BB144=""),"",DataGrowthRates!BB144-DataGrowthRates!BA144)</f>
        <v>3.9564847821811355E-3</v>
      </c>
      <c r="BC144" s="135">
        <f>IF(OR(DataGrowthRates!BB144="",DataGrowthRates!BC144=""),"",DataGrowthRates!BC144-DataGrowthRates!BB144)</f>
        <v>0.13028179539540652</v>
      </c>
      <c r="BD144" s="135">
        <f>IF(OR(DataGrowthRates!BC144="",DataGrowthRates!BD144=""),"",DataGrowthRates!BD144-DataGrowthRates!BC144)</f>
        <v>0</v>
      </c>
      <c r="BE144" s="135">
        <f>IF(OR(DataGrowthRates!BD144="",DataGrowthRates!BE144=""),"",DataGrowthRates!BE144-DataGrowthRates!BD144)</f>
        <v>0</v>
      </c>
      <c r="BF144" s="135">
        <f>IF(OR(DataGrowthRates!BE144="",DataGrowthRates!BF144=""),"",DataGrowthRates!BF144-DataGrowthRates!BE144)</f>
        <v>0</v>
      </c>
      <c r="BG144" s="135">
        <f>IF(OR(DataGrowthRates!BF144="",DataGrowthRates!BG144=""),"",DataGrowthRates!BG144-DataGrowthRates!BF144)</f>
        <v>-0.42243150119538253</v>
      </c>
      <c r="BH144" s="135">
        <f>IF(OR(DataGrowthRates!BG144="",DataGrowthRates!BH144=""),"",DataGrowthRates!BH144-DataGrowthRates!BG144)</f>
        <v>0</v>
      </c>
      <c r="BI144" s="135">
        <f>IF(OR(DataGrowthRates!BH144="",DataGrowthRates!BI144=""),"",DataGrowthRates!BI144-DataGrowthRates!BH144)</f>
        <v>0</v>
      </c>
      <c r="BJ144" s="135">
        <f>IF(OR(DataGrowthRates!BI144="",DataGrowthRates!BJ144=""),"",DataGrowthRates!BJ144-DataGrowthRates!BI144)</f>
        <v>0</v>
      </c>
      <c r="BK144" s="135">
        <f>IF(OR(DataGrowthRates!BJ144="",DataGrowthRates!BK144=""),"",DataGrowthRates!BK144-DataGrowthRates!BJ144)</f>
        <v>-0.16781986728788434</v>
      </c>
      <c r="BL144" s="135">
        <f>IF(OR(DataGrowthRates!BK144="",DataGrowthRates!BL144=""),"",DataGrowthRates!BL144-DataGrowthRates!BK144)</f>
        <v>9.1807433232588664E-2</v>
      </c>
      <c r="BM144" s="135">
        <f>IF(OR(DataGrowthRates!BL144="",DataGrowthRates!BM144=""),"",DataGrowthRates!BM144-DataGrowthRates!BL144)</f>
        <v>0</v>
      </c>
      <c r="BN144" s="135">
        <f>IF(OR(DataGrowthRates!BM144="",DataGrowthRates!BN144=""),"",DataGrowthRates!BN144-DataGrowthRates!BM144)</f>
        <v>-8.6893597721626747E-6</v>
      </c>
      <c r="BO144" s="135">
        <f>IF(OR(DataGrowthRates!BN144="",DataGrowthRates!BO144=""),"",DataGrowthRates!BO144-DataGrowthRates!BN144)</f>
        <v>3.9879522232178388E-2</v>
      </c>
      <c r="BP144" s="135">
        <f>IF(OR(DataGrowthRates!BO144="",DataGrowthRates!BP144=""),"",DataGrowthRates!BP144-DataGrowthRates!BO144)</f>
        <v>-2.1242484050900678E-2</v>
      </c>
      <c r="BQ144" s="135">
        <f>IF(OR(DataGrowthRates!BP144="",DataGrowthRates!BQ144=""),"",DataGrowthRates!BQ144-DataGrowthRates!BP144)</f>
        <v>0</v>
      </c>
      <c r="BR144" s="135">
        <f>IF(OR(DataGrowthRates!BQ144="",DataGrowthRates!BR144=""),"",DataGrowthRates!BR144-DataGrowthRates!BQ144)</f>
        <v>0</v>
      </c>
      <c r="BS144" s="135">
        <f>IF(OR(DataGrowthRates!BR144="",DataGrowthRates!BS144=""),"",DataGrowthRates!BS144-DataGrowthRates!BR144)</f>
        <v>0</v>
      </c>
      <c r="BT144" s="135">
        <f>IF(OR(DataGrowthRates!BS144="",DataGrowthRates!BT144=""),"",DataGrowthRates!BT144-DataGrowthRates!BS144)</f>
        <v>0</v>
      </c>
      <c r="BU144" s="135">
        <f>IF(OR(DataGrowthRates!BT144="",DataGrowthRates!BU144=""),"",DataGrowthRates!BU144-DataGrowthRates!BT144)</f>
        <v>0</v>
      </c>
      <c r="BV144" s="135">
        <f>IF(OR(DataGrowthRates!BU144="",DataGrowthRates!BV144=""),"",DataGrowthRates!BV144-DataGrowthRates!BU144)</f>
        <v>0</v>
      </c>
      <c r="BW144" s="135">
        <f>IF(OR(DataGrowthRates!BV144="",DataGrowthRates!BW144=""),"",DataGrowthRates!BW144-DataGrowthRates!BV144)</f>
        <v>0.20901433459155561</v>
      </c>
      <c r="BX144" s="135">
        <f>IF(OR(DataGrowthRates!BW144="",DataGrowthRates!BX144=""),"",DataGrowthRates!BX144-DataGrowthRates!BW144)</f>
        <v>-1.4008435293778398</v>
      </c>
      <c r="BY144" s="135">
        <f>IF(OR(DataGrowthRates!BX144="",DataGrowthRates!BY144=""),"",DataGrowthRates!BY144-DataGrowthRates!BX144)</f>
        <v>0</v>
      </c>
      <c r="BZ144" s="135">
        <f>IF(OR(DataGrowthRates!BY144="",DataGrowthRates!BZ144=""),"",DataGrowthRates!BZ144-DataGrowthRates!BY144)</f>
        <v>0</v>
      </c>
      <c r="CA144" s="135">
        <f>IF(OR(DataGrowthRates!BZ144="",DataGrowthRates!CA144=""),"",DataGrowthRates!CA144-DataGrowthRates!BZ144)</f>
        <v>0</v>
      </c>
      <c r="CB144" s="135">
        <f>IF(OR(DataGrowthRates!CA144="",DataGrowthRates!CB144=""),"",DataGrowthRates!CB144-DataGrowthRates!CA144)</f>
        <v>-0.1969059662463053</v>
      </c>
      <c r="CC144" s="135">
        <f>IF(OR(DataGrowthRates!CB144="",DataGrowthRates!CC144=""),"",DataGrowthRates!CC144-DataGrowthRates!CB144)</f>
        <v>0</v>
      </c>
      <c r="CD144" s="135">
        <f>IF(OR(DataGrowthRates!CC144="",DataGrowthRates!CD144=""),"",DataGrowthRates!CD144-DataGrowthRates!CC144)</f>
        <v>0</v>
      </c>
      <c r="CE144" s="135">
        <f>IF(OR(DataGrowthRates!CD144="",DataGrowthRates!CE144=""),"",DataGrowthRates!CE144-DataGrowthRates!CD144)</f>
        <v>0</v>
      </c>
      <c r="CF144" s="135">
        <f>IF(OR(DataGrowthRates!CE144="",DataGrowthRates!CF144=""),"",DataGrowthRates!CF144-DataGrowthRates!CE144)</f>
        <v>0</v>
      </c>
      <c r="CG144" s="135">
        <f>IF(OR(DataGrowthRates!CF144="",DataGrowthRates!CG144=""),"",DataGrowthRates!CG144-DataGrowthRates!CF144)</f>
        <v>0</v>
      </c>
      <c r="CH144" s="135" t="str">
        <f>IF(OR(DataGrowthRates!CG144="",DataGrowthRates!CH144=""),"",DataGrowthRates!CH144-DataGrowthRates!CG144)</f>
        <v/>
      </c>
    </row>
    <row r="145" spans="1:86" x14ac:dyDescent="0.3">
      <c r="A145" s="4" t="s">
        <v>138</v>
      </c>
      <c r="AM145" t="str">
        <f>IF(OR(DataGrowthRates!AL145="",DataGrowthRates!AM145=""),"",DataGrowthRates!AM145-DataGrowthRates!AL145)</f>
        <v/>
      </c>
      <c r="AN145" t="str">
        <f>IF(OR(DataGrowthRates!AM145="",DataGrowthRates!AN145=""),"",DataGrowthRates!AN145-DataGrowthRates!AM145)</f>
        <v/>
      </c>
      <c r="AO145" t="str">
        <f>IF(OR(DataGrowthRates!AN145="",DataGrowthRates!AO145=""),"",DataGrowthRates!AO145-DataGrowthRates!AN145)</f>
        <v/>
      </c>
      <c r="AP145" s="1" t="str">
        <f>IF(OR(DataGrowthRates!AO145="",DataGrowthRates!AP145=""),"",DataGrowthRates!AP145-DataGrowthRates!AO145)</f>
        <v/>
      </c>
      <c r="AQ145" s="1" t="str">
        <f>IF(OR(DataGrowthRates!AP145="",DataGrowthRates!AQ145=""),"",DataGrowthRates!AQ145-DataGrowthRates!AP145)</f>
        <v/>
      </c>
      <c r="AR145" s="136" t="str">
        <f>IF(OR(DataGrowthRates!AQ145="",DataGrowthRates!AR145=""),"",DataGrowthRates!AR145-DataGrowthRates!AQ145)</f>
        <v/>
      </c>
      <c r="AS145" s="136" t="str">
        <f>IF(OR(DataGrowthRates!AR145="",DataGrowthRates!AS145=""),"",DataGrowthRates!AS145-DataGrowthRates!AR145)</f>
        <v/>
      </c>
      <c r="AT145" s="136" t="str">
        <f>IF(OR(DataGrowthRates!AS145="",DataGrowthRates!AT145=""),"",DataGrowthRates!AT145-DataGrowthRates!AS145)</f>
        <v/>
      </c>
      <c r="AU145" s="136" t="str">
        <f>IF(OR(DataGrowthRates!AT145="",DataGrowthRates!AU145=""),"",DataGrowthRates!AU145-DataGrowthRates!AT145)</f>
        <v/>
      </c>
      <c r="AV145" s="136" t="str">
        <f>IF(OR(DataGrowthRates!AU145="",DataGrowthRates!AV145=""),"",DataGrowthRates!AV145-DataGrowthRates!AU145)</f>
        <v/>
      </c>
      <c r="AW145" s="136">
        <f>IF(OR(DataGrowthRates!AV145="",DataGrowthRates!AW145=""),"",DataGrowthRates!AW145-DataGrowthRates!AV145)</f>
        <v>-9.4372468476751958E-2</v>
      </c>
      <c r="AX145" s="136">
        <f>IF(OR(DataGrowthRates!AW145="",DataGrowthRates!AX145=""),"",DataGrowthRates!AX145-DataGrowthRates!AW145)</f>
        <v>-0.61208371459869559</v>
      </c>
      <c r="AY145" s="136">
        <f>IF(OR(DataGrowthRates!AX145="",DataGrowthRates!AY145=""),"",DataGrowthRates!AY145-DataGrowthRates!AX145)</f>
        <v>-0.30274981207534024</v>
      </c>
      <c r="AZ145" s="136">
        <f>IF(OR(DataGrowthRates!AY145="",DataGrowthRates!AZ145=""),"",DataGrowthRates!AZ145-DataGrowthRates!AY145)</f>
        <v>0</v>
      </c>
      <c r="BA145" s="136">
        <f>IF(OR(DataGrowthRates!AZ145="",DataGrowthRates!BA145=""),"",DataGrowthRates!BA145-DataGrowthRates!AZ145)</f>
        <v>0</v>
      </c>
      <c r="BB145" s="136">
        <f>IF(OR(DataGrowthRates!BA145="",DataGrowthRates!BB145=""),"",DataGrowthRates!BB145-DataGrowthRates!BA145)</f>
        <v>0.19142522499305448</v>
      </c>
      <c r="BC145" s="136">
        <f>IF(OR(DataGrowthRates!BB145="",DataGrowthRates!BC145=""),"",DataGrowthRates!BC145-DataGrowthRates!BB145)</f>
        <v>8.5749250625920093E-2</v>
      </c>
      <c r="BD145" s="136">
        <f>IF(OR(DataGrowthRates!BC145="",DataGrowthRates!BD145=""),"",DataGrowthRates!BD145-DataGrowthRates!BC145)</f>
        <v>0</v>
      </c>
      <c r="BE145" s="136">
        <f>IF(OR(DataGrowthRates!BD145="",DataGrowthRates!BE145=""),"",DataGrowthRates!BE145-DataGrowthRates!BD145)</f>
        <v>0</v>
      </c>
      <c r="BF145" s="136">
        <f>IF(OR(DataGrowthRates!BE145="",DataGrowthRates!BF145=""),"",DataGrowthRates!BF145-DataGrowthRates!BE145)</f>
        <v>0</v>
      </c>
      <c r="BG145" s="136">
        <f>IF(OR(DataGrowthRates!BF145="",DataGrowthRates!BG145=""),"",DataGrowthRates!BG145-DataGrowthRates!BF145)</f>
        <v>-5.1234764645835651E-2</v>
      </c>
      <c r="BH145" s="136">
        <f>IF(OR(DataGrowthRates!BG145="",DataGrowthRates!BH145=""),"",DataGrowthRates!BH145-DataGrowthRates!BG145)</f>
        <v>0</v>
      </c>
      <c r="BI145" s="136">
        <f>IF(OR(DataGrowthRates!BH145="",DataGrowthRates!BI145=""),"",DataGrowthRates!BI145-DataGrowthRates!BH145)</f>
        <v>0</v>
      </c>
      <c r="BJ145" s="136">
        <f>IF(OR(DataGrowthRates!BI145="",DataGrowthRates!BJ145=""),"",DataGrowthRates!BJ145-DataGrowthRates!BI145)</f>
        <v>0</v>
      </c>
      <c r="BK145" s="136">
        <f>IF(OR(DataGrowthRates!BJ145="",DataGrowthRates!BK145=""),"",DataGrowthRates!BK145-DataGrowthRates!BJ145)</f>
        <v>0.37907091776421337</v>
      </c>
      <c r="BL145" s="136">
        <f>IF(OR(DataGrowthRates!BK145="",DataGrowthRates!BL145=""),"",DataGrowthRates!BL145-DataGrowthRates!BK145)</f>
        <v>4.1949848987141242E-2</v>
      </c>
      <c r="BM145" s="136">
        <f>IF(OR(DataGrowthRates!BL145="",DataGrowthRates!BM145=""),"",DataGrowthRates!BM145-DataGrowthRates!BL145)</f>
        <v>0</v>
      </c>
      <c r="BN145" s="136">
        <f>IF(OR(DataGrowthRates!BM145="",DataGrowthRates!BN145=""),"",DataGrowthRates!BN145-DataGrowthRates!BM145)</f>
        <v>5.0386565696169949E-6</v>
      </c>
      <c r="BO145" s="136">
        <f>IF(OR(DataGrowthRates!BN145="",DataGrowthRates!BO145=""),"",DataGrowthRates!BO145-DataGrowthRates!BN145)</f>
        <v>-4.4966481155179761E-3</v>
      </c>
      <c r="BP145" s="136">
        <f>IF(OR(DataGrowthRates!BO145="",DataGrowthRates!BP145=""),"",DataGrowthRates!BP145-DataGrowthRates!BO145)</f>
        <v>-1.9188698335727894E-2</v>
      </c>
      <c r="BQ145" s="136">
        <f>IF(OR(DataGrowthRates!BP145="",DataGrowthRates!BQ145=""),"",DataGrowthRates!BQ145-DataGrowthRates!BP145)</f>
        <v>0</v>
      </c>
      <c r="BR145" s="136">
        <f>IF(OR(DataGrowthRates!BQ145="",DataGrowthRates!BR145=""),"",DataGrowthRates!BR145-DataGrowthRates!BQ145)</f>
        <v>0</v>
      </c>
      <c r="BS145" s="136">
        <f>IF(OR(DataGrowthRates!BR145="",DataGrowthRates!BS145=""),"",DataGrowthRates!BS145-DataGrowthRates!BR145)</f>
        <v>0</v>
      </c>
      <c r="BT145" s="136">
        <f>IF(OR(DataGrowthRates!BS145="",DataGrowthRates!BT145=""),"",DataGrowthRates!BT145-DataGrowthRates!BS145)</f>
        <v>0</v>
      </c>
      <c r="BU145" s="136">
        <f>IF(OR(DataGrowthRates!BT145="",DataGrowthRates!BU145=""),"",DataGrowthRates!BU145-DataGrowthRates!BT145)</f>
        <v>0</v>
      </c>
      <c r="BV145" s="136">
        <f>IF(OR(DataGrowthRates!BU145="",DataGrowthRates!BV145=""),"",DataGrowthRates!BV145-DataGrowthRates!BU145)</f>
        <v>0</v>
      </c>
      <c r="BW145" s="136">
        <f>IF(OR(DataGrowthRates!BV145="",DataGrowthRates!BW145=""),"",DataGrowthRates!BW145-DataGrowthRates!BV145)</f>
        <v>-0.31504102798914679</v>
      </c>
      <c r="BX145" s="136">
        <f>IF(OR(DataGrowthRates!BW145="",DataGrowthRates!BX145=""),"",DataGrowthRates!BX145-DataGrowthRates!BW145)</f>
        <v>1.7949418581742316E-2</v>
      </c>
      <c r="BY145" s="136">
        <f>IF(OR(DataGrowthRates!BX145="",DataGrowthRates!BY145=""),"",DataGrowthRates!BY145-DataGrowthRates!BX145)</f>
        <v>0</v>
      </c>
      <c r="BZ145" s="136">
        <f>IF(OR(DataGrowthRates!BY145="",DataGrowthRates!BZ145=""),"",DataGrowthRates!BZ145-DataGrowthRates!BY145)</f>
        <v>0</v>
      </c>
      <c r="CA145" s="136">
        <f>IF(OR(DataGrowthRates!BZ145="",DataGrowthRates!CA145=""),"",DataGrowthRates!CA145-DataGrowthRates!BZ145)</f>
        <v>0</v>
      </c>
      <c r="CB145" s="136">
        <f>IF(OR(DataGrowthRates!CA145="",DataGrowthRates!CB145=""),"",DataGrowthRates!CB145-DataGrowthRates!CA145)</f>
        <v>-0.82312781774715726</v>
      </c>
      <c r="CC145" s="136">
        <f>IF(OR(DataGrowthRates!CB145="",DataGrowthRates!CC145=""),"",DataGrowthRates!CC145-DataGrowthRates!CB145)</f>
        <v>0</v>
      </c>
      <c r="CD145" s="136">
        <f>IF(OR(DataGrowthRates!CC145="",DataGrowthRates!CD145=""),"",DataGrowthRates!CD145-DataGrowthRates!CC145)</f>
        <v>0</v>
      </c>
      <c r="CE145" s="136">
        <f>IF(OR(DataGrowthRates!CD145="",DataGrowthRates!CE145=""),"",DataGrowthRates!CE145-DataGrowthRates!CD145)</f>
        <v>0</v>
      </c>
      <c r="CF145" s="136">
        <f>IF(OR(DataGrowthRates!CE145="",DataGrowthRates!CF145=""),"",DataGrowthRates!CF145-DataGrowthRates!CE145)</f>
        <v>0</v>
      </c>
      <c r="CG145" s="136">
        <f>IF(OR(DataGrowthRates!CF145="",DataGrowthRates!CG145=""),"",DataGrowthRates!CG145-DataGrowthRates!CF145)</f>
        <v>0</v>
      </c>
      <c r="CH145" s="136" t="str">
        <f>IF(OR(DataGrowthRates!CG145="",DataGrowthRates!CH145=""),"",DataGrowthRates!CH145-DataGrowthRates!CG145)</f>
        <v/>
      </c>
    </row>
    <row r="146" spans="1:86" x14ac:dyDescent="0.3">
      <c r="A146" s="4" t="s">
        <v>139</v>
      </c>
      <c r="AM146" t="str">
        <f>IF(OR(DataGrowthRates!AL146="",DataGrowthRates!AM146=""),"",DataGrowthRates!AM146-DataGrowthRates!AL146)</f>
        <v/>
      </c>
      <c r="AN146" t="str">
        <f>IF(OR(DataGrowthRates!AM146="",DataGrowthRates!AN146=""),"",DataGrowthRates!AN146-DataGrowthRates!AM146)</f>
        <v/>
      </c>
      <c r="AO146" t="str">
        <f>IF(OR(DataGrowthRates!AN146="",DataGrowthRates!AO146=""),"",DataGrowthRates!AO146-DataGrowthRates!AN146)</f>
        <v/>
      </c>
      <c r="AP146" s="1" t="str">
        <f>IF(OR(DataGrowthRates!AO146="",DataGrowthRates!AP146=""),"",DataGrowthRates!AP146-DataGrowthRates!AO146)</f>
        <v/>
      </c>
      <c r="AQ146" s="1" t="str">
        <f>IF(OR(DataGrowthRates!AP146="",DataGrowthRates!AQ146=""),"",DataGrowthRates!AQ146-DataGrowthRates!AP146)</f>
        <v/>
      </c>
      <c r="AR146" s="136" t="str">
        <f>IF(OR(DataGrowthRates!AQ146="",DataGrowthRates!AR146=""),"",DataGrowthRates!AR146-DataGrowthRates!AQ146)</f>
        <v/>
      </c>
      <c r="AS146" s="136" t="str">
        <f>IF(OR(DataGrowthRates!AR146="",DataGrowthRates!AS146=""),"",DataGrowthRates!AS146-DataGrowthRates!AR146)</f>
        <v/>
      </c>
      <c r="AT146" s="136" t="str">
        <f>IF(OR(DataGrowthRates!AS146="",DataGrowthRates!AT146=""),"",DataGrowthRates!AT146-DataGrowthRates!AS146)</f>
        <v/>
      </c>
      <c r="AU146" s="136" t="str">
        <f>IF(OR(DataGrowthRates!AT146="",DataGrowthRates!AU146=""),"",DataGrowthRates!AU146-DataGrowthRates!AT146)</f>
        <v/>
      </c>
      <c r="AV146" s="136" t="str">
        <f>IF(OR(DataGrowthRates!AU146="",DataGrowthRates!AV146=""),"",DataGrowthRates!AV146-DataGrowthRates!AU146)</f>
        <v/>
      </c>
      <c r="AW146" s="1" t="str">
        <f>IF(OR(DataGrowthRates!AV146="",DataGrowthRates!AW146=""),"",DataGrowthRates!AW146-DataGrowthRates!AV146)</f>
        <v/>
      </c>
      <c r="AX146" s="136">
        <f>IF(OR(DataGrowthRates!AW146="",DataGrowthRates!AX146=""),"",DataGrowthRates!AX146-DataGrowthRates!AW146)</f>
        <v>-0.20460246556990924</v>
      </c>
      <c r="AY146" s="136">
        <f>IF(OR(DataGrowthRates!AX146="",DataGrowthRates!AY146=""),"",DataGrowthRates!AY146-DataGrowthRates!AX146)</f>
        <v>0.53404463526985202</v>
      </c>
      <c r="AZ146" s="136">
        <f>IF(OR(DataGrowthRates!AY146="",DataGrowthRates!AZ146=""),"",DataGrowthRates!AZ146-DataGrowthRates!AY146)</f>
        <v>0</v>
      </c>
      <c r="BA146" s="136">
        <f>IF(OR(DataGrowthRates!AZ146="",DataGrowthRates!BA146=""),"",DataGrowthRates!BA146-DataGrowthRates!AZ146)</f>
        <v>0</v>
      </c>
      <c r="BB146" s="136">
        <f>IF(OR(DataGrowthRates!BA146="",DataGrowthRates!BB146=""),"",DataGrowthRates!BB146-DataGrowthRates!BA146)</f>
        <v>0.14471342742610682</v>
      </c>
      <c r="BC146" s="136">
        <f>IF(OR(DataGrowthRates!BB146="",DataGrowthRates!BC146=""),"",DataGrowthRates!BC146-DataGrowthRates!BB146)</f>
        <v>1.4423332850678872E-2</v>
      </c>
      <c r="BD146" s="136">
        <f>IF(OR(DataGrowthRates!BC146="",DataGrowthRates!BD146=""),"",DataGrowthRates!BD146-DataGrowthRates!BC146)</f>
        <v>0</v>
      </c>
      <c r="BE146" s="136">
        <f>IF(OR(DataGrowthRates!BD146="",DataGrowthRates!BE146=""),"",DataGrowthRates!BE146-DataGrowthRates!BD146)</f>
        <v>0</v>
      </c>
      <c r="BF146" s="136">
        <f>IF(OR(DataGrowthRates!BE146="",DataGrowthRates!BF146=""),"",DataGrowthRates!BF146-DataGrowthRates!BE146)</f>
        <v>0</v>
      </c>
      <c r="BG146" s="136">
        <f>IF(OR(DataGrowthRates!BF146="",DataGrowthRates!BG146=""),"",DataGrowthRates!BG146-DataGrowthRates!BF146)</f>
        <v>-0.35346442535818756</v>
      </c>
      <c r="BH146" s="136">
        <f>IF(OR(DataGrowthRates!BG146="",DataGrowthRates!BH146=""),"",DataGrowthRates!BH146-DataGrowthRates!BG146)</f>
        <v>0</v>
      </c>
      <c r="BI146" s="136">
        <f>IF(OR(DataGrowthRates!BH146="",DataGrowthRates!BI146=""),"",DataGrowthRates!BI146-DataGrowthRates!BH146)</f>
        <v>0</v>
      </c>
      <c r="BJ146" s="136">
        <f>IF(OR(DataGrowthRates!BI146="",DataGrowthRates!BJ146=""),"",DataGrowthRates!BJ146-DataGrowthRates!BI146)</f>
        <v>0</v>
      </c>
      <c r="BK146" s="136">
        <f>IF(OR(DataGrowthRates!BJ146="",DataGrowthRates!BK146=""),"",DataGrowthRates!BK146-DataGrowthRates!BJ146)</f>
        <v>0.70791881532083734</v>
      </c>
      <c r="BL146" s="136">
        <f>IF(OR(DataGrowthRates!BK146="",DataGrowthRates!BL146=""),"",DataGrowthRates!BL146-DataGrowthRates!BK146)</f>
        <v>5.1591054929166269E-2</v>
      </c>
      <c r="BM146" s="136">
        <f>IF(OR(DataGrowthRates!BL146="",DataGrowthRates!BM146=""),"",DataGrowthRates!BM146-DataGrowthRates!BL146)</f>
        <v>0</v>
      </c>
      <c r="BN146" s="136">
        <f>IF(OR(DataGrowthRates!BM146="",DataGrowthRates!BN146=""),"",DataGrowthRates!BN146-DataGrowthRates!BM146)</f>
        <v>4.7808148622152657E-5</v>
      </c>
      <c r="BO146" s="136">
        <f>IF(OR(DataGrowthRates!BN146="",DataGrowthRates!BO146=""),"",DataGrowthRates!BO146-DataGrowthRates!BN146)</f>
        <v>3.7557036425017731E-2</v>
      </c>
      <c r="BP146" s="136">
        <f>IF(OR(DataGrowthRates!BO146="",DataGrowthRates!BP146=""),"",DataGrowthRates!BP146-DataGrowthRates!BO146)</f>
        <v>3.0273060545384922E-3</v>
      </c>
      <c r="BQ146" s="136">
        <f>IF(OR(DataGrowthRates!BP146="",DataGrowthRates!BQ146=""),"",DataGrowthRates!BQ146-DataGrowthRates!BP146)</f>
        <v>0</v>
      </c>
      <c r="BR146" s="136">
        <f>IF(OR(DataGrowthRates!BQ146="",DataGrowthRates!BR146=""),"",DataGrowthRates!BR146-DataGrowthRates!BQ146)</f>
        <v>0</v>
      </c>
      <c r="BS146" s="136">
        <f>IF(OR(DataGrowthRates!BR146="",DataGrowthRates!BS146=""),"",DataGrowthRates!BS146-DataGrowthRates!BR146)</f>
        <v>0</v>
      </c>
      <c r="BT146" s="136">
        <f>IF(OR(DataGrowthRates!BS146="",DataGrowthRates!BT146=""),"",DataGrowthRates!BT146-DataGrowthRates!BS146)</f>
        <v>0</v>
      </c>
      <c r="BU146" s="136">
        <f>IF(OR(DataGrowthRates!BT146="",DataGrowthRates!BU146=""),"",DataGrowthRates!BU146-DataGrowthRates!BT146)</f>
        <v>0</v>
      </c>
      <c r="BV146" s="136">
        <f>IF(OR(DataGrowthRates!BU146="",DataGrowthRates!BV146=""),"",DataGrowthRates!BV146-DataGrowthRates!BU146)</f>
        <v>0</v>
      </c>
      <c r="BW146" s="136">
        <f>IF(OR(DataGrowthRates!BV146="",DataGrowthRates!BW146=""),"",DataGrowthRates!BW146-DataGrowthRates!BV146)</f>
        <v>-0.5598037109324796</v>
      </c>
      <c r="BX146" s="136">
        <f>IF(OR(DataGrowthRates!BW146="",DataGrowthRates!BX146=""),"",DataGrowthRates!BX146-DataGrowthRates!BW146)</f>
        <v>1.4729938751287808E-2</v>
      </c>
      <c r="BY146" s="136">
        <f>IF(OR(DataGrowthRates!BX146="",DataGrowthRates!BY146=""),"",DataGrowthRates!BY146-DataGrowthRates!BX146)</f>
        <v>0</v>
      </c>
      <c r="BZ146" s="136">
        <f>IF(OR(DataGrowthRates!BY146="",DataGrowthRates!BZ146=""),"",DataGrowthRates!BZ146-DataGrowthRates!BY146)</f>
        <v>0</v>
      </c>
      <c r="CA146" s="136">
        <f>IF(OR(DataGrowthRates!BZ146="",DataGrowthRates!CA146=""),"",DataGrowthRates!CA146-DataGrowthRates!BZ146)</f>
        <v>0</v>
      </c>
      <c r="CB146" s="136">
        <f>IF(OR(DataGrowthRates!CA146="",DataGrowthRates!CB146=""),"",DataGrowthRates!CB146-DataGrowthRates!CA146)</f>
        <v>0.69106269953583865</v>
      </c>
      <c r="CC146" s="136">
        <f>IF(OR(DataGrowthRates!CB146="",DataGrowthRates!CC146=""),"",DataGrowthRates!CC146-DataGrowthRates!CB146)</f>
        <v>0</v>
      </c>
      <c r="CD146" s="136">
        <f>IF(OR(DataGrowthRates!CC146="",DataGrowthRates!CD146=""),"",DataGrowthRates!CD146-DataGrowthRates!CC146)</f>
        <v>0</v>
      </c>
      <c r="CE146" s="136">
        <f>IF(OR(DataGrowthRates!CD146="",DataGrowthRates!CE146=""),"",DataGrowthRates!CE146-DataGrowthRates!CD146)</f>
        <v>0</v>
      </c>
      <c r="CF146" s="136">
        <f>IF(OR(DataGrowthRates!CE146="",DataGrowthRates!CF146=""),"",DataGrowthRates!CF146-DataGrowthRates!CE146)</f>
        <v>0</v>
      </c>
      <c r="CG146" s="136">
        <f>IF(OR(DataGrowthRates!CF146="",DataGrowthRates!CG146=""),"",DataGrowthRates!CG146-DataGrowthRates!CF146)</f>
        <v>0</v>
      </c>
      <c r="CH146" s="136" t="str">
        <f>IF(OR(DataGrowthRates!CG146="",DataGrowthRates!CH146=""),"",DataGrowthRates!CH146-DataGrowthRates!CG146)</f>
        <v/>
      </c>
    </row>
    <row r="147" spans="1:86" x14ac:dyDescent="0.3">
      <c r="A147" s="64" t="s">
        <v>140</v>
      </c>
      <c r="B147" s="6"/>
      <c r="C147" s="6"/>
      <c r="D147" s="6"/>
      <c r="E147" s="6"/>
      <c r="F147" s="6"/>
      <c r="G147" s="6"/>
      <c r="H147" s="6"/>
      <c r="I147" s="6"/>
      <c r="J147" s="6"/>
      <c r="K147" s="6"/>
      <c r="L147" s="6"/>
      <c r="M147" s="6"/>
      <c r="N147" s="6"/>
      <c r="O147" s="6"/>
      <c r="P147" s="6"/>
      <c r="Q147" s="6"/>
      <c r="R147" s="53"/>
      <c r="S147" s="53"/>
      <c r="T147" s="53"/>
      <c r="U147" s="53"/>
      <c r="V147" s="53"/>
      <c r="W147" s="53"/>
      <c r="X147" s="53"/>
      <c r="Y147" s="53"/>
      <c r="Z147" s="53"/>
      <c r="AA147" s="53"/>
      <c r="AB147" s="53"/>
      <c r="AC147" s="53"/>
      <c r="AD147" s="53"/>
      <c r="AE147" s="53"/>
      <c r="AF147" s="53"/>
      <c r="AG147" s="53"/>
      <c r="AH147" s="53"/>
      <c r="AI147" s="53"/>
      <c r="AJ147" s="53"/>
      <c r="AK147" s="53"/>
      <c r="AL147" s="53"/>
      <c r="AM147" s="53" t="str">
        <f>IF(OR(DataGrowthRates!AL147="",DataGrowthRates!AM147=""),"",DataGrowthRates!AM147-DataGrowthRates!AL147)</f>
        <v/>
      </c>
      <c r="AN147" s="53" t="str">
        <f>IF(OR(DataGrowthRates!AM147="",DataGrowthRates!AN147=""),"",DataGrowthRates!AN147-DataGrowthRates!AM147)</f>
        <v/>
      </c>
      <c r="AO147" s="53" t="str">
        <f>IF(OR(DataGrowthRates!AN147="",DataGrowthRates!AO147=""),"",DataGrowthRates!AO147-DataGrowthRates!AN147)</f>
        <v/>
      </c>
      <c r="AP147" s="142" t="str">
        <f>IF(OR(DataGrowthRates!AO147="",DataGrowthRates!AP147=""),"",DataGrowthRates!AP147-DataGrowthRates!AO147)</f>
        <v/>
      </c>
      <c r="AQ147" s="142" t="str">
        <f>IF(OR(DataGrowthRates!AP147="",DataGrowthRates!AQ147=""),"",DataGrowthRates!AQ147-DataGrowthRates!AP147)</f>
        <v/>
      </c>
      <c r="AR147" s="137" t="str">
        <f>IF(OR(DataGrowthRates!AQ147="",DataGrowthRates!AR147=""),"",DataGrowthRates!AR147-DataGrowthRates!AQ147)</f>
        <v/>
      </c>
      <c r="AS147" s="137" t="str">
        <f>IF(OR(DataGrowthRates!AR147="",DataGrowthRates!AS147=""),"",DataGrowthRates!AS147-DataGrowthRates!AR147)</f>
        <v/>
      </c>
      <c r="AT147" s="137" t="str">
        <f>IF(OR(DataGrowthRates!AS147="",DataGrowthRates!AT147=""),"",DataGrowthRates!AT147-DataGrowthRates!AS147)</f>
        <v/>
      </c>
      <c r="AU147" s="137" t="str">
        <f>IF(OR(DataGrowthRates!AT147="",DataGrowthRates!AU147=""),"",DataGrowthRates!AU147-DataGrowthRates!AT147)</f>
        <v/>
      </c>
      <c r="AV147" s="137" t="str">
        <f>IF(OR(DataGrowthRates!AU147="",DataGrowthRates!AV147=""),"",DataGrowthRates!AV147-DataGrowthRates!AU147)</f>
        <v/>
      </c>
      <c r="AW147" s="142" t="str">
        <f>IF(OR(DataGrowthRates!AV147="",DataGrowthRates!AW147=""),"",DataGrowthRates!AW147-DataGrowthRates!AV147)</f>
        <v/>
      </c>
      <c r="AX147" s="137" t="str">
        <f>IF(OR(DataGrowthRates!AW147="",DataGrowthRates!AX147=""),"",DataGrowthRates!AX147-DataGrowthRates!AW147)</f>
        <v/>
      </c>
      <c r="AY147" s="137">
        <f>IF(OR(DataGrowthRates!AX147="",DataGrowthRates!AY147=""),"",DataGrowthRates!AY147-DataGrowthRates!AX147)</f>
        <v>0.12510587794314931</v>
      </c>
      <c r="AZ147" s="137">
        <f>IF(OR(DataGrowthRates!AY147="",DataGrowthRates!AZ147=""),"",DataGrowthRates!AZ147-DataGrowthRates!AY147)</f>
        <v>0</v>
      </c>
      <c r="BA147" s="137">
        <f>IF(OR(DataGrowthRates!AZ147="",DataGrowthRates!BA147=""),"",DataGrowthRates!BA147-DataGrowthRates!AZ147)</f>
        <v>0</v>
      </c>
      <c r="BB147" s="137">
        <f>IF(OR(DataGrowthRates!BA147="",DataGrowthRates!BB147=""),"",DataGrowthRates!BB147-DataGrowthRates!BA147)</f>
        <v>-4.0508110155865751E-3</v>
      </c>
      <c r="BC147" s="137">
        <f>IF(OR(DataGrowthRates!BB147="",DataGrowthRates!BC147=""),"",DataGrowthRates!BC147-DataGrowthRates!BB147)</f>
        <v>0.31495106633720704</v>
      </c>
      <c r="BD147" s="137">
        <f>IF(OR(DataGrowthRates!BC147="",DataGrowthRates!BD147=""),"",DataGrowthRates!BD147-DataGrowthRates!BC147)</f>
        <v>0</v>
      </c>
      <c r="BE147" s="137">
        <f>IF(OR(DataGrowthRates!BD147="",DataGrowthRates!BE147=""),"",DataGrowthRates!BE147-DataGrowthRates!BD147)</f>
        <v>0</v>
      </c>
      <c r="BF147" s="137">
        <f>IF(OR(DataGrowthRates!BE147="",DataGrowthRates!BF147=""),"",DataGrowthRates!BF147-DataGrowthRates!BE147)</f>
        <v>0</v>
      </c>
      <c r="BG147" s="137">
        <f>IF(OR(DataGrowthRates!BF147="",DataGrowthRates!BG147=""),"",DataGrowthRates!BG147-DataGrowthRates!BF147)</f>
        <v>-0.30376752405954743</v>
      </c>
      <c r="BH147" s="137">
        <f>IF(OR(DataGrowthRates!BG147="",DataGrowthRates!BH147=""),"",DataGrowthRates!BH147-DataGrowthRates!BG147)</f>
        <v>0</v>
      </c>
      <c r="BI147" s="137">
        <f>IF(OR(DataGrowthRates!BH147="",DataGrowthRates!BI147=""),"",DataGrowthRates!BI147-DataGrowthRates!BH147)</f>
        <v>0</v>
      </c>
      <c r="BJ147" s="137">
        <f>IF(OR(DataGrowthRates!BI147="",DataGrowthRates!BJ147=""),"",DataGrowthRates!BJ147-DataGrowthRates!BI147)</f>
        <v>0</v>
      </c>
      <c r="BK147" s="137">
        <f>IF(OR(DataGrowthRates!BJ147="",DataGrowthRates!BK147=""),"",DataGrowthRates!BK147-DataGrowthRates!BJ147)</f>
        <v>-9.3320140229134818E-2</v>
      </c>
      <c r="BL147" s="137">
        <f>IF(OR(DataGrowthRates!BK147="",DataGrowthRates!BL147=""),"",DataGrowthRates!BL147-DataGrowthRates!BK147)</f>
        <v>0</v>
      </c>
      <c r="BM147" s="137">
        <f>IF(OR(DataGrowthRates!BL147="",DataGrowthRates!BM147=""),"",DataGrowthRates!BM147-DataGrowthRates!BL147)</f>
        <v>0</v>
      </c>
      <c r="BN147" s="137">
        <f>IF(OR(DataGrowthRates!BM147="",DataGrowthRates!BN147=""),"",DataGrowthRates!BN147-DataGrowthRates!BM147)</f>
        <v>-2.8411723247856457E-5</v>
      </c>
      <c r="BO147" s="137">
        <f>IF(OR(DataGrowthRates!BN147="",DataGrowthRates!BO147=""),"",DataGrowthRates!BO147-DataGrowthRates!BN147)</f>
        <v>-6.4278796316934894E-2</v>
      </c>
      <c r="BP147" s="137">
        <f>IF(OR(DataGrowthRates!BO147="",DataGrowthRates!BP147=""),"",DataGrowthRates!BP147-DataGrowthRates!BO147)</f>
        <v>-5.1114258916600264E-2</v>
      </c>
      <c r="BQ147" s="137">
        <f>IF(OR(DataGrowthRates!BP147="",DataGrowthRates!BQ147=""),"",DataGrowthRates!BQ147-DataGrowthRates!BP147)</f>
        <v>0</v>
      </c>
      <c r="BR147" s="137">
        <f>IF(OR(DataGrowthRates!BQ147="",DataGrowthRates!BR147=""),"",DataGrowthRates!BR147-DataGrowthRates!BQ147)</f>
        <v>0</v>
      </c>
      <c r="BS147" s="137">
        <f>IF(OR(DataGrowthRates!BR147="",DataGrowthRates!BS147=""),"",DataGrowthRates!BS147-DataGrowthRates!BR147)</f>
        <v>0</v>
      </c>
      <c r="BT147" s="137">
        <f>IF(OR(DataGrowthRates!BS147="",DataGrowthRates!BT147=""),"",DataGrowthRates!BT147-DataGrowthRates!BS147)</f>
        <v>0</v>
      </c>
      <c r="BU147" s="137">
        <f>IF(OR(DataGrowthRates!BT147="",DataGrowthRates!BU147=""),"",DataGrowthRates!BU147-DataGrowthRates!BT147)</f>
        <v>0</v>
      </c>
      <c r="BV147" s="137">
        <f>IF(OR(DataGrowthRates!BU147="",DataGrowthRates!BV147=""),"",DataGrowthRates!BV147-DataGrowthRates!BU147)</f>
        <v>0</v>
      </c>
      <c r="BW147" s="137">
        <f>IF(OR(DataGrowthRates!BV147="",DataGrowthRates!BW147=""),"",DataGrowthRates!BW147-DataGrowthRates!BV147)</f>
        <v>-0.29636354869609116</v>
      </c>
      <c r="BX147" s="137">
        <f>IF(OR(DataGrowthRates!BW147="",DataGrowthRates!BX147=""),"",DataGrowthRates!BX147-DataGrowthRates!BW147)</f>
        <v>2.2039932828889164E-2</v>
      </c>
      <c r="BY147" s="137">
        <f>IF(OR(DataGrowthRates!BX147="",DataGrowthRates!BY147=""),"",DataGrowthRates!BY147-DataGrowthRates!BX147)</f>
        <v>0</v>
      </c>
      <c r="BZ147" s="137">
        <f>IF(OR(DataGrowthRates!BY147="",DataGrowthRates!BZ147=""),"",DataGrowthRates!BZ147-DataGrowthRates!BY147)</f>
        <v>0</v>
      </c>
      <c r="CA147" s="137">
        <f>IF(OR(DataGrowthRates!BZ147="",DataGrowthRates!CA147=""),"",DataGrowthRates!CA147-DataGrowthRates!BZ147)</f>
        <v>0</v>
      </c>
      <c r="CB147" s="137">
        <f>IF(OR(DataGrowthRates!CA147="",DataGrowthRates!CB147=""),"",DataGrowthRates!CB147-DataGrowthRates!CA147)</f>
        <v>0.31484606396915327</v>
      </c>
      <c r="CC147" s="137">
        <f>IF(OR(DataGrowthRates!CB147="",DataGrowthRates!CC147=""),"",DataGrowthRates!CC147-DataGrowthRates!CB147)</f>
        <v>0</v>
      </c>
      <c r="CD147" s="137">
        <f>IF(OR(DataGrowthRates!CC147="",DataGrowthRates!CD147=""),"",DataGrowthRates!CD147-DataGrowthRates!CC147)</f>
        <v>0</v>
      </c>
      <c r="CE147" s="137">
        <f>IF(OR(DataGrowthRates!CD147="",DataGrowthRates!CE147=""),"",DataGrowthRates!CE147-DataGrowthRates!CD147)</f>
        <v>0</v>
      </c>
      <c r="CF147" s="137">
        <f>IF(OR(DataGrowthRates!CE147="",DataGrowthRates!CF147=""),"",DataGrowthRates!CF147-DataGrowthRates!CE147)</f>
        <v>0</v>
      </c>
      <c r="CG147" s="137">
        <f>IF(OR(DataGrowthRates!CF147="",DataGrowthRates!CG147=""),"",DataGrowthRates!CG147-DataGrowthRates!CF147)</f>
        <v>0</v>
      </c>
      <c r="CH147" s="137" t="str">
        <f>IF(OR(DataGrowthRates!CG147="",DataGrowthRates!CH147=""),"",DataGrowthRates!CH147-DataGrowthRates!CG147)</f>
        <v/>
      </c>
    </row>
    <row r="148" spans="1:86" x14ac:dyDescent="0.3">
      <c r="A148" s="65" t="s">
        <v>142</v>
      </c>
      <c r="AP148" s="1"/>
      <c r="AQ148" s="1"/>
      <c r="AR148" s="135"/>
      <c r="AS148" s="135"/>
      <c r="AT148" s="135"/>
      <c r="AU148" s="135"/>
      <c r="AV148" s="135"/>
      <c r="AW148" s="135"/>
      <c r="AX148" s="135" t="str">
        <f>IF(OR(DataGrowthRates!AW148="",DataGrowthRates!AX148=""),"",DataGrowthRates!AX148-DataGrowthRates!AW148)</f>
        <v/>
      </c>
      <c r="AY148" s="135" t="str">
        <f>IF(OR(DataGrowthRates!AX148="",DataGrowthRates!AY148=""),"",DataGrowthRates!AY148-DataGrowthRates!AX148)</f>
        <v/>
      </c>
      <c r="AZ148" s="135">
        <f>IF(OR(DataGrowthRates!AY148="",DataGrowthRates!AZ148=""),"",DataGrowthRates!AZ148-DataGrowthRates!AY148)</f>
        <v>0.21541336132445466</v>
      </c>
      <c r="BA148" s="135">
        <f>IF(OR(DataGrowthRates!AZ148="",DataGrowthRates!BA148=""),"",DataGrowthRates!BA148-DataGrowthRates!AZ148)</f>
        <v>6.7526080691149737E-2</v>
      </c>
      <c r="BB148" s="135">
        <f>IF(OR(DataGrowthRates!BA148="",DataGrowthRates!BB148=""),"",DataGrowthRates!BB148-DataGrowthRates!BA148)</f>
        <v>-6.9807309591504385E-2</v>
      </c>
      <c r="BC148" s="135">
        <f>IF(OR(DataGrowthRates!BB148="",DataGrowthRates!BC148=""),"",DataGrowthRates!BC148-DataGrowthRates!BB148)</f>
        <v>0.22331777076217163</v>
      </c>
      <c r="BD148" s="135">
        <f>IF(OR(DataGrowthRates!BC148="",DataGrowthRates!BD148=""),"",DataGrowthRates!BD148-DataGrowthRates!BC148)</f>
        <v>0</v>
      </c>
      <c r="BE148" s="135">
        <f>IF(OR(DataGrowthRates!BD148="",DataGrowthRates!BE148=""),"",DataGrowthRates!BE148-DataGrowthRates!BD148)</f>
        <v>-1.2279906139969654E-2</v>
      </c>
      <c r="BF148" s="135">
        <f>IF(OR(DataGrowthRates!BE148="",DataGrowthRates!BF148=""),"",DataGrowthRates!BF148-DataGrowthRates!BE148)</f>
        <v>1.1435597710268226</v>
      </c>
      <c r="BG148" s="135">
        <f>IF(OR(DataGrowthRates!BF148="",DataGrowthRates!BG148=""),"",DataGrowthRates!BG148-DataGrowthRates!BF148)</f>
        <v>-0.587218624056002</v>
      </c>
      <c r="BH148" s="135">
        <f>IF(OR(DataGrowthRates!BG148="",DataGrowthRates!BH148=""),"",DataGrowthRates!BH148-DataGrowthRates!BG148)</f>
        <v>-0.14701304301027474</v>
      </c>
      <c r="BI148" s="135">
        <f>IF(OR(DataGrowthRates!BH148="",DataGrowthRates!BI148=""),"",DataGrowthRates!BI148-DataGrowthRates!BH148)</f>
        <v>0</v>
      </c>
      <c r="BJ148" s="135">
        <f>IF(OR(DataGrowthRates!BI148="",DataGrowthRates!BJ148=""),"",DataGrowthRates!BJ148-DataGrowthRates!BI148)</f>
        <v>0</v>
      </c>
      <c r="BK148" s="135">
        <f>IF(OR(DataGrowthRates!BJ148="",DataGrowthRates!BK148=""),"",DataGrowthRates!BK148-DataGrowthRates!BJ148)</f>
        <v>3.0352402083773766E-2</v>
      </c>
      <c r="BL148" s="135">
        <f>IF(OR(DataGrowthRates!BK148="",DataGrowthRates!BL148=""),"",DataGrowthRates!BL148-DataGrowthRates!BK148)</f>
        <v>-9.3917768411784008E-2</v>
      </c>
      <c r="BM148" s="135">
        <f>IF(OR(DataGrowthRates!BL148="",DataGrowthRates!BM148=""),"",DataGrowthRates!BM148-DataGrowthRates!BL148)</f>
        <v>0</v>
      </c>
      <c r="BN148" s="135">
        <f>IF(OR(DataGrowthRates!BM148="",DataGrowthRates!BN148=""),"",DataGrowthRates!BN148-DataGrowthRates!BM148)</f>
        <v>-5.9137086145355511E-5</v>
      </c>
      <c r="BO148" s="135">
        <f>IF(OR(DataGrowthRates!BN148="",DataGrowthRates!BO148=""),"",DataGrowthRates!BO148-DataGrowthRates!BN148)</f>
        <v>0.12664458226016495</v>
      </c>
      <c r="BP148" s="135">
        <f>IF(OR(DataGrowthRates!BO148="",DataGrowthRates!BP148=""),"",DataGrowthRates!BP148-DataGrowthRates!BO148)</f>
        <v>-5.0848820269031592E-3</v>
      </c>
      <c r="BQ148" s="135">
        <f>IF(OR(DataGrowthRates!BP148="",DataGrowthRates!BQ148=""),"",DataGrowthRates!BQ148-DataGrowthRates!BP148)</f>
        <v>0</v>
      </c>
      <c r="BR148" s="135">
        <f>IF(OR(DataGrowthRates!BQ148="",DataGrowthRates!BR148=""),"",DataGrowthRates!BR148-DataGrowthRates!BQ148)</f>
        <v>0</v>
      </c>
      <c r="BS148" s="135">
        <f>IF(OR(DataGrowthRates!BR148="",DataGrowthRates!BS148=""),"",DataGrowthRates!BS148-DataGrowthRates!BR148)</f>
        <v>0</v>
      </c>
      <c r="BT148" s="135">
        <f>IF(OR(DataGrowthRates!BS148="",DataGrowthRates!BT148=""),"",DataGrowthRates!BT148-DataGrowthRates!BS148)</f>
        <v>0</v>
      </c>
      <c r="BU148" s="135">
        <f>IF(OR(DataGrowthRates!BT148="",DataGrowthRates!BU148=""),"",DataGrowthRates!BU148-DataGrowthRates!BT148)</f>
        <v>0</v>
      </c>
      <c r="BV148" s="135">
        <f>IF(OR(DataGrowthRates!BU148="",DataGrowthRates!BV148=""),"",DataGrowthRates!BV148-DataGrowthRates!BU148)</f>
        <v>0</v>
      </c>
      <c r="BW148" s="135">
        <f>IF(OR(DataGrowthRates!BV148="",DataGrowthRates!BW148=""),"",DataGrowthRates!BW148-DataGrowthRates!BV148)</f>
        <v>0.15383265244948596</v>
      </c>
      <c r="BX148" s="135">
        <f>IF(OR(DataGrowthRates!BW148="",DataGrowthRates!BX148=""),"",DataGrowthRates!BX148-DataGrowthRates!BW148)</f>
        <v>1.4585888127023778</v>
      </c>
      <c r="BY148" s="135">
        <f>IF(OR(DataGrowthRates!BX148="",DataGrowthRates!BY148=""),"",DataGrowthRates!BY148-DataGrowthRates!BX148)</f>
        <v>0</v>
      </c>
      <c r="BZ148" s="135">
        <f>IF(OR(DataGrowthRates!BY148="",DataGrowthRates!BZ148=""),"",DataGrowthRates!BZ148-DataGrowthRates!BY148)</f>
        <v>0</v>
      </c>
      <c r="CA148" s="135">
        <f>IF(OR(DataGrowthRates!BZ148="",DataGrowthRates!CA148=""),"",DataGrowthRates!CA148-DataGrowthRates!BZ148)</f>
        <v>0</v>
      </c>
      <c r="CB148" s="135">
        <f>IF(OR(DataGrowthRates!CA148="",DataGrowthRates!CB148=""),"",DataGrowthRates!CB148-DataGrowthRates!CA148)</f>
        <v>-0.42620776473506761</v>
      </c>
      <c r="CC148" s="135">
        <f>IF(OR(DataGrowthRates!CB148="",DataGrowthRates!CC148=""),"",DataGrowthRates!CC148-DataGrowthRates!CB148)</f>
        <v>0</v>
      </c>
      <c r="CD148" s="135">
        <f>IF(OR(DataGrowthRates!CC148="",DataGrowthRates!CD148=""),"",DataGrowthRates!CD148-DataGrowthRates!CC148)</f>
        <v>0</v>
      </c>
      <c r="CE148" s="135">
        <f>IF(OR(DataGrowthRates!CD148="",DataGrowthRates!CE148=""),"",DataGrowthRates!CE148-DataGrowthRates!CD148)</f>
        <v>0</v>
      </c>
      <c r="CF148" s="135">
        <f>IF(OR(DataGrowthRates!CE148="",DataGrowthRates!CF148=""),"",DataGrowthRates!CF148-DataGrowthRates!CE148)</f>
        <v>0</v>
      </c>
      <c r="CG148" s="135">
        <f>IF(OR(DataGrowthRates!CF148="",DataGrowthRates!CG148=""),"",DataGrowthRates!CG148-DataGrowthRates!CF148)</f>
        <v>0</v>
      </c>
      <c r="CH148" s="135" t="str">
        <f>IF(OR(DataGrowthRates!CG148="",DataGrowthRates!CH148=""),"",DataGrowthRates!CH148-DataGrowthRates!CG148)</f>
        <v/>
      </c>
    </row>
    <row r="149" spans="1:86" x14ac:dyDescent="0.3">
      <c r="A149" s="4" t="s">
        <v>143</v>
      </c>
      <c r="AP149" s="1"/>
      <c r="AQ149" s="1"/>
      <c r="AR149" s="136"/>
      <c r="AS149" s="136"/>
      <c r="AT149" s="136"/>
      <c r="AU149" s="136"/>
      <c r="AV149" s="136"/>
      <c r="AW149" s="136"/>
      <c r="AX149" s="136" t="str">
        <f>IF(OR(DataGrowthRates!AW149="",DataGrowthRates!AX149=""),"",DataGrowthRates!AX149-DataGrowthRates!AW149)</f>
        <v/>
      </c>
      <c r="AY149" s="136" t="str">
        <f>IF(OR(DataGrowthRates!AX149="",DataGrowthRates!AY149=""),"",DataGrowthRates!AY149-DataGrowthRates!AX149)</f>
        <v/>
      </c>
      <c r="AZ149" s="136" t="str">
        <f>IF(OR(DataGrowthRates!AY149="",DataGrowthRates!AZ149=""),"",DataGrowthRates!AZ149-DataGrowthRates!AY149)</f>
        <v/>
      </c>
      <c r="BA149" s="136">
        <f>IF(OR(DataGrowthRates!AZ149="",DataGrowthRates!BA149=""),"",DataGrowthRates!BA149-DataGrowthRates!AZ149)</f>
        <v>0.49332140352931919</v>
      </c>
      <c r="BB149" s="136">
        <f>IF(OR(DataGrowthRates!BA149="",DataGrowthRates!BB149=""),"",DataGrowthRates!BB149-DataGrowthRates!BA149)</f>
        <v>0.17937533526623417</v>
      </c>
      <c r="BC149" s="136">
        <f>IF(OR(DataGrowthRates!BB149="",DataGrowthRates!BC149=""),"",DataGrowthRates!BC149-DataGrowthRates!BB149)</f>
        <v>0.11140165939330027</v>
      </c>
      <c r="BD149" s="136">
        <f>IF(OR(DataGrowthRates!BC149="",DataGrowthRates!BD149=""),"",DataGrowthRates!BD149-DataGrowthRates!BC149)</f>
        <v>0</v>
      </c>
      <c r="BE149" s="136">
        <f>IF(OR(DataGrowthRates!BD149="",DataGrowthRates!BE149=""),"",DataGrowthRates!BE149-DataGrowthRates!BD149)</f>
        <v>-3.1727509205095039E-3</v>
      </c>
      <c r="BF149" s="136">
        <f>IF(OR(DataGrowthRates!BE149="",DataGrowthRates!BF149=""),"",DataGrowthRates!BF149-DataGrowthRates!BE149)</f>
        <v>1.140049873421912</v>
      </c>
      <c r="BG149" s="136">
        <f>IF(OR(DataGrowthRates!BF149="",DataGrowthRates!BG149=""),"",DataGrowthRates!BG149-DataGrowthRates!BF149)</f>
        <v>-0.57461048474261389</v>
      </c>
      <c r="BH149" s="136">
        <f>IF(OR(DataGrowthRates!BG149="",DataGrowthRates!BH149=""),"",DataGrowthRates!BH149-DataGrowthRates!BG149)</f>
        <v>-0.13590197441709417</v>
      </c>
      <c r="BI149" s="136">
        <f>IF(OR(DataGrowthRates!BH149="",DataGrowthRates!BI149=""),"",DataGrowthRates!BI149-DataGrowthRates!BH149)</f>
        <v>0</v>
      </c>
      <c r="BJ149" s="136">
        <f>IF(OR(DataGrowthRates!BI149="",DataGrowthRates!BJ149=""),"",DataGrowthRates!BJ149-DataGrowthRates!BI149)</f>
        <v>0</v>
      </c>
      <c r="BK149" s="136">
        <f>IF(OR(DataGrowthRates!BJ149="",DataGrowthRates!BK149=""),"",DataGrowthRates!BK149-DataGrowthRates!BJ149)</f>
        <v>-0.24597117276041791</v>
      </c>
      <c r="BL149" s="136">
        <f>IF(OR(DataGrowthRates!BK149="",DataGrowthRates!BL149=""),"",DataGrowthRates!BL149-DataGrowthRates!BK149)</f>
        <v>-4.092680594638276E-2</v>
      </c>
      <c r="BM149" s="136">
        <f>IF(OR(DataGrowthRates!BL149="",DataGrowthRates!BM149=""),"",DataGrowthRates!BM149-DataGrowthRates!BL149)</f>
        <v>0</v>
      </c>
      <c r="BN149" s="136">
        <f>IF(OR(DataGrowthRates!BM149="",DataGrowthRates!BN149=""),"",DataGrowthRates!BN149-DataGrowthRates!BM149)</f>
        <v>3.3996719310813717E-6</v>
      </c>
      <c r="BO149" s="136">
        <f>IF(OR(DataGrowthRates!BN149="",DataGrowthRates!BO149=""),"",DataGrowthRates!BO149-DataGrowthRates!BN149)</f>
        <v>0.32879017439522418</v>
      </c>
      <c r="BP149" s="136">
        <f>IF(OR(DataGrowthRates!BO149="",DataGrowthRates!BP149=""),"",DataGrowthRates!BP149-DataGrowthRates!BO149)</f>
        <v>8.6725172079269441E-3</v>
      </c>
      <c r="BQ149" s="136">
        <f>IF(OR(DataGrowthRates!BP149="",DataGrowthRates!BQ149=""),"",DataGrowthRates!BQ149-DataGrowthRates!BP149)</f>
        <v>0</v>
      </c>
      <c r="BR149" s="136">
        <f>IF(OR(DataGrowthRates!BQ149="",DataGrowthRates!BR149=""),"",DataGrowthRates!BR149-DataGrowthRates!BQ149)</f>
        <v>0</v>
      </c>
      <c r="BS149" s="136">
        <f>IF(OR(DataGrowthRates!BR149="",DataGrowthRates!BS149=""),"",DataGrowthRates!BS149-DataGrowthRates!BR149)</f>
        <v>0</v>
      </c>
      <c r="BT149" s="136">
        <f>IF(OR(DataGrowthRates!BS149="",DataGrowthRates!BT149=""),"",DataGrowthRates!BT149-DataGrowthRates!BS149)</f>
        <v>0</v>
      </c>
      <c r="BU149" s="136">
        <f>IF(OR(DataGrowthRates!BT149="",DataGrowthRates!BU149=""),"",DataGrowthRates!BU149-DataGrowthRates!BT149)</f>
        <v>0</v>
      </c>
      <c r="BV149" s="136">
        <f>IF(OR(DataGrowthRates!BU149="",DataGrowthRates!BV149=""),"",DataGrowthRates!BV149-DataGrowthRates!BU149)</f>
        <v>0</v>
      </c>
      <c r="BW149" s="136">
        <f>IF(OR(DataGrowthRates!BV149="",DataGrowthRates!BW149=""),"",DataGrowthRates!BW149-DataGrowthRates!BV149)</f>
        <v>-0.11812060396674795</v>
      </c>
      <c r="BX149" s="136">
        <f>IF(OR(DataGrowthRates!BW149="",DataGrowthRates!BX149=""),"",DataGrowthRates!BX149-DataGrowthRates!BW149)</f>
        <v>-1.4076660842888611E-2</v>
      </c>
      <c r="BY149" s="136">
        <f>IF(OR(DataGrowthRates!BX149="",DataGrowthRates!BY149=""),"",DataGrowthRates!BY149-DataGrowthRates!BX149)</f>
        <v>0</v>
      </c>
      <c r="BZ149" s="136">
        <f>IF(OR(DataGrowthRates!BY149="",DataGrowthRates!BZ149=""),"",DataGrowthRates!BZ149-DataGrowthRates!BY149)</f>
        <v>0</v>
      </c>
      <c r="CA149" s="136">
        <f>IF(OR(DataGrowthRates!BZ149="",DataGrowthRates!CA149=""),"",DataGrowthRates!CA149-DataGrowthRates!BZ149)</f>
        <v>0</v>
      </c>
      <c r="CB149" s="136">
        <f>IF(OR(DataGrowthRates!CA149="",DataGrowthRates!CB149=""),"",DataGrowthRates!CB149-DataGrowthRates!CA149)</f>
        <v>0.41199389769101269</v>
      </c>
      <c r="CC149" s="136">
        <f>IF(OR(DataGrowthRates!CB149="",DataGrowthRates!CC149=""),"",DataGrowthRates!CC149-DataGrowthRates!CB149)</f>
        <v>0</v>
      </c>
      <c r="CD149" s="136">
        <f>IF(OR(DataGrowthRates!CC149="",DataGrowthRates!CD149=""),"",DataGrowthRates!CD149-DataGrowthRates!CC149)</f>
        <v>0</v>
      </c>
      <c r="CE149" s="136">
        <f>IF(OR(DataGrowthRates!CD149="",DataGrowthRates!CE149=""),"",DataGrowthRates!CE149-DataGrowthRates!CD149)</f>
        <v>0</v>
      </c>
      <c r="CF149" s="136">
        <f>IF(OR(DataGrowthRates!CE149="",DataGrowthRates!CF149=""),"",DataGrowthRates!CF149-DataGrowthRates!CE149)</f>
        <v>0</v>
      </c>
      <c r="CG149" s="136">
        <f>IF(OR(DataGrowthRates!CF149="",DataGrowthRates!CG149=""),"",DataGrowthRates!CG149-DataGrowthRates!CF149)</f>
        <v>0</v>
      </c>
      <c r="CH149" s="136" t="str">
        <f>IF(OR(DataGrowthRates!CG149="",DataGrowthRates!CH149=""),"",DataGrowthRates!CH149-DataGrowthRates!CG149)</f>
        <v/>
      </c>
    </row>
    <row r="150" spans="1:86" x14ac:dyDescent="0.3">
      <c r="A150" s="4" t="s">
        <v>144</v>
      </c>
      <c r="AP150" s="1"/>
      <c r="AQ150" s="1"/>
      <c r="AR150" s="136"/>
      <c r="AS150" s="136"/>
      <c r="AT150" s="136"/>
      <c r="AU150" s="136"/>
      <c r="AV150" s="136"/>
      <c r="AW150" s="1"/>
      <c r="AX150" s="136" t="str">
        <f>IF(OR(DataGrowthRates!AW150="",DataGrowthRates!AX150=""),"",DataGrowthRates!AX150-DataGrowthRates!AW150)</f>
        <v/>
      </c>
      <c r="AY150" s="136" t="str">
        <f>IF(OR(DataGrowthRates!AX150="",DataGrowthRates!AY150=""),"",DataGrowthRates!AY150-DataGrowthRates!AX150)</f>
        <v/>
      </c>
      <c r="AZ150" s="136" t="str">
        <f>IF(OR(DataGrowthRates!AY150="",DataGrowthRates!AZ150=""),"",DataGrowthRates!AZ150-DataGrowthRates!AY150)</f>
        <v/>
      </c>
      <c r="BA150" s="136" t="str">
        <f>IF(OR(DataGrowthRates!AZ150="",DataGrowthRates!BA150=""),"",DataGrowthRates!BA150-DataGrowthRates!AZ150)</f>
        <v/>
      </c>
      <c r="BB150" s="136">
        <f>IF(OR(DataGrowthRates!BA150="",DataGrowthRates!BB150=""),"",DataGrowthRates!BB150-DataGrowthRates!BA150)</f>
        <v>0.17768841805269342</v>
      </c>
      <c r="BC150" s="136">
        <f>IF(OR(DataGrowthRates!BB150="",DataGrowthRates!BC150=""),"",DataGrowthRates!BC150-DataGrowthRates!BB150)</f>
        <v>6.9434108155316698E-2</v>
      </c>
      <c r="BD150" s="136">
        <f>IF(OR(DataGrowthRates!BC150="",DataGrowthRates!BD150=""),"",DataGrowthRates!BD150-DataGrowthRates!BC150)</f>
        <v>0</v>
      </c>
      <c r="BE150" s="136">
        <f>IF(OR(DataGrowthRates!BD150="",DataGrowthRates!BE150=""),"",DataGrowthRates!BE150-DataGrowthRates!BD150)</f>
        <v>-4.9522798985881522E-3</v>
      </c>
      <c r="BF150" s="136">
        <f>IF(OR(DataGrowthRates!BE150="",DataGrowthRates!BF150=""),"",DataGrowthRates!BF150-DataGrowthRates!BE150)</f>
        <v>0.37986290599143691</v>
      </c>
      <c r="BG150" s="136">
        <f>IF(OR(DataGrowthRates!BF150="",DataGrowthRates!BG150=""),"",DataGrowthRates!BG150-DataGrowthRates!BF150)</f>
        <v>0.8637235873626028</v>
      </c>
      <c r="BH150" s="136">
        <f>IF(OR(DataGrowthRates!BG150="",DataGrowthRates!BH150=""),"",DataGrowthRates!BH150-DataGrowthRates!BG150)</f>
        <v>-0.18975511210171758</v>
      </c>
      <c r="BI150" s="136">
        <f>IF(OR(DataGrowthRates!BH150="",DataGrowthRates!BI150=""),"",DataGrowthRates!BI150-DataGrowthRates!BH150)</f>
        <v>0</v>
      </c>
      <c r="BJ150" s="136">
        <f>IF(OR(DataGrowthRates!BI150="",DataGrowthRates!BJ150=""),"",DataGrowthRates!BJ150-DataGrowthRates!BI150)</f>
        <v>0</v>
      </c>
      <c r="BK150" s="136">
        <f>IF(OR(DataGrowthRates!BJ150="",DataGrowthRates!BK150=""),"",DataGrowthRates!BK150-DataGrowthRates!BJ150)</f>
        <v>-0.19885171140274371</v>
      </c>
      <c r="BL150" s="136">
        <f>IF(OR(DataGrowthRates!BK150="",DataGrowthRates!BL150=""),"",DataGrowthRates!BL150-DataGrowthRates!BK150)</f>
        <v>-5.4428401061525467E-2</v>
      </c>
      <c r="BM150" s="136">
        <f>IF(OR(DataGrowthRates!BL150="",DataGrowthRates!BM150=""),"",DataGrowthRates!BM150-DataGrowthRates!BL150)</f>
        <v>0</v>
      </c>
      <c r="BN150" s="136">
        <f>IF(OR(DataGrowthRates!BM150="",DataGrowthRates!BN150=""),"",DataGrowthRates!BN150-DataGrowthRates!BM150)</f>
        <v>-1.1399459879068985E-4</v>
      </c>
      <c r="BO150" s="136">
        <f>IF(OR(DataGrowthRates!BN150="",DataGrowthRates!BO150=""),"",DataGrowthRates!BO150-DataGrowthRates!BN150)</f>
        <v>-0.47577824481068842</v>
      </c>
      <c r="BP150" s="136">
        <f>IF(OR(DataGrowthRates!BO150="",DataGrowthRates!BP150=""),"",DataGrowthRates!BP150-DataGrowthRates!BO150)</f>
        <v>-1.13036258390522E-2</v>
      </c>
      <c r="BQ150" s="136">
        <f>IF(OR(DataGrowthRates!BP150="",DataGrowthRates!BQ150=""),"",DataGrowthRates!BQ150-DataGrowthRates!BP150)</f>
        <v>0</v>
      </c>
      <c r="BR150" s="136">
        <f>IF(OR(DataGrowthRates!BQ150="",DataGrowthRates!BR150=""),"",DataGrowthRates!BR150-DataGrowthRates!BQ150)</f>
        <v>0</v>
      </c>
      <c r="BS150" s="136">
        <f>IF(OR(DataGrowthRates!BR150="",DataGrowthRates!BS150=""),"",DataGrowthRates!BS150-DataGrowthRates!BR150)</f>
        <v>0</v>
      </c>
      <c r="BT150" s="136">
        <f>IF(OR(DataGrowthRates!BS150="",DataGrowthRates!BT150=""),"",DataGrowthRates!BT150-DataGrowthRates!BS150)</f>
        <v>0</v>
      </c>
      <c r="BU150" s="136">
        <f>IF(OR(DataGrowthRates!BT150="",DataGrowthRates!BU150=""),"",DataGrowthRates!BU150-DataGrowthRates!BT150)</f>
        <v>0</v>
      </c>
      <c r="BV150" s="136">
        <f>IF(OR(DataGrowthRates!BU150="",DataGrowthRates!BV150=""),"",DataGrowthRates!BV150-DataGrowthRates!BU150)</f>
        <v>0</v>
      </c>
      <c r="BW150" s="136">
        <f>IF(OR(DataGrowthRates!BV150="",DataGrowthRates!BW150=""),"",DataGrowthRates!BW150-DataGrowthRates!BV150)</f>
        <v>0.62362631290259074</v>
      </c>
      <c r="BX150" s="136">
        <f>IF(OR(DataGrowthRates!BW150="",DataGrowthRates!BX150=""),"",DataGrowthRates!BX150-DataGrowthRates!BW150)</f>
        <v>-3.2744028625535826E-2</v>
      </c>
      <c r="BY150" s="136">
        <f>IF(OR(DataGrowthRates!BX150="",DataGrowthRates!BY150=""),"",DataGrowthRates!BY150-DataGrowthRates!BX150)</f>
        <v>0</v>
      </c>
      <c r="BZ150" s="136">
        <f>IF(OR(DataGrowthRates!BY150="",DataGrowthRates!BZ150=""),"",DataGrowthRates!BZ150-DataGrowthRates!BY150)</f>
        <v>0</v>
      </c>
      <c r="CA150" s="136">
        <f>IF(OR(DataGrowthRates!BZ150="",DataGrowthRates!CA150=""),"",DataGrowthRates!CA150-DataGrowthRates!BZ150)</f>
        <v>0</v>
      </c>
      <c r="CB150" s="136">
        <f>IF(OR(DataGrowthRates!CA150="",DataGrowthRates!CB150=""),"",DataGrowthRates!CB150-DataGrowthRates!CA150)</f>
        <v>0.40723979083989637</v>
      </c>
      <c r="CC150" s="136">
        <f>IF(OR(DataGrowthRates!CB150="",DataGrowthRates!CC150=""),"",DataGrowthRates!CC150-DataGrowthRates!CB150)</f>
        <v>0</v>
      </c>
      <c r="CD150" s="136">
        <f>IF(OR(DataGrowthRates!CC150="",DataGrowthRates!CD150=""),"",DataGrowthRates!CD150-DataGrowthRates!CC150)</f>
        <v>0</v>
      </c>
      <c r="CE150" s="136">
        <f>IF(OR(DataGrowthRates!CD150="",DataGrowthRates!CE150=""),"",DataGrowthRates!CE150-DataGrowthRates!CD150)</f>
        <v>0</v>
      </c>
      <c r="CF150" s="136">
        <f>IF(OR(DataGrowthRates!CE150="",DataGrowthRates!CF150=""),"",DataGrowthRates!CF150-DataGrowthRates!CE150)</f>
        <v>0</v>
      </c>
      <c r="CG150" s="136">
        <f>IF(OR(DataGrowthRates!CF150="",DataGrowthRates!CG150=""),"",DataGrowthRates!CG150-DataGrowthRates!CF150)</f>
        <v>0</v>
      </c>
      <c r="CH150" s="136" t="str">
        <f>IF(OR(DataGrowthRates!CG150="",DataGrowthRates!CH150=""),"",DataGrowthRates!CH150-DataGrowthRates!CG150)</f>
        <v/>
      </c>
    </row>
    <row r="151" spans="1:86" x14ac:dyDescent="0.3">
      <c r="A151" s="64" t="s">
        <v>145</v>
      </c>
      <c r="B151" s="6"/>
      <c r="C151" s="6"/>
      <c r="D151" s="6"/>
      <c r="E151" s="6"/>
      <c r="F151" s="6"/>
      <c r="G151" s="6"/>
      <c r="H151" s="6"/>
      <c r="I151" s="6"/>
      <c r="J151" s="6"/>
      <c r="K151" s="6"/>
      <c r="L151" s="6"/>
      <c r="M151" s="6"/>
      <c r="N151" s="6"/>
      <c r="O151" s="6"/>
      <c r="P151" s="6"/>
      <c r="Q151" s="6"/>
      <c r="R151" s="53"/>
      <c r="S151" s="53"/>
      <c r="T151" s="53"/>
      <c r="U151" s="53"/>
      <c r="V151" s="53"/>
      <c r="W151" s="53"/>
      <c r="X151" s="53"/>
      <c r="Y151" s="53"/>
      <c r="Z151" s="53"/>
      <c r="AA151" s="53"/>
      <c r="AB151" s="53"/>
      <c r="AC151" s="53"/>
      <c r="AD151" s="53"/>
      <c r="AE151" s="53"/>
      <c r="AF151" s="53"/>
      <c r="AG151" s="53"/>
      <c r="AH151" s="53"/>
      <c r="AI151" s="53"/>
      <c r="AJ151" s="53"/>
      <c r="AK151" s="53"/>
      <c r="AL151" s="53"/>
      <c r="AM151" s="53"/>
      <c r="AN151" s="53"/>
      <c r="AO151" s="53"/>
      <c r="AP151" s="142"/>
      <c r="AQ151" s="142"/>
      <c r="AR151" s="137"/>
      <c r="AS151" s="137"/>
      <c r="AT151" s="137"/>
      <c r="AU151" s="137"/>
      <c r="AV151" s="137"/>
      <c r="AW151" s="142"/>
      <c r="AX151" s="137" t="str">
        <f>IF(OR(DataGrowthRates!AW151="",DataGrowthRates!AX151=""),"",DataGrowthRates!AX151-DataGrowthRates!AW151)</f>
        <v/>
      </c>
      <c r="AY151" s="137" t="str">
        <f>IF(OR(DataGrowthRates!AX151="",DataGrowthRates!AY151=""),"",DataGrowthRates!AY151-DataGrowthRates!AX151)</f>
        <v/>
      </c>
      <c r="AZ151" s="137" t="str">
        <f>IF(OR(DataGrowthRates!AY151="",DataGrowthRates!AZ151=""),"",DataGrowthRates!AZ151-DataGrowthRates!AY151)</f>
        <v/>
      </c>
      <c r="BA151" s="137" t="str">
        <f>IF(OR(DataGrowthRates!AZ151="",DataGrowthRates!BA151=""),"",DataGrowthRates!BA151-DataGrowthRates!AZ151)</f>
        <v/>
      </c>
      <c r="BB151" s="137" t="str">
        <f>IF(OR(DataGrowthRates!BA151="",DataGrowthRates!BB151=""),"",DataGrowthRates!BB151-DataGrowthRates!BA151)</f>
        <v/>
      </c>
      <c r="BC151" s="137">
        <f>IF(OR(DataGrowthRates!BB151="",DataGrowthRates!BC151=""),"",DataGrowthRates!BC151-DataGrowthRates!BB151)</f>
        <v>0.1802458686685644</v>
      </c>
      <c r="BD151" s="137">
        <f>IF(OR(DataGrowthRates!BC151="",DataGrowthRates!BD151=""),"",DataGrowthRates!BD151-DataGrowthRates!BC151)</f>
        <v>0</v>
      </c>
      <c r="BE151" s="137">
        <f>IF(OR(DataGrowthRates!BD151="",DataGrowthRates!BE151=""),"",DataGrowthRates!BE151-DataGrowthRates!BD151)</f>
        <v>1.9279799537246567E-2</v>
      </c>
      <c r="BF151" s="137">
        <f>IF(OR(DataGrowthRates!BE151="",DataGrowthRates!BF151=""),"",DataGrowthRates!BF151-DataGrowthRates!BE151)</f>
        <v>0.47160319832377151</v>
      </c>
      <c r="BG151" s="137">
        <f>IF(OR(DataGrowthRates!BF151="",DataGrowthRates!BG151=""),"",DataGrowthRates!BG151-DataGrowthRates!BF151)</f>
        <v>-0.5034319871636459</v>
      </c>
      <c r="BH151" s="137">
        <f>IF(OR(DataGrowthRates!BG151="",DataGrowthRates!BH151=""),"",DataGrowthRates!BH151-DataGrowthRates!BG151)</f>
        <v>-0.28518551809500703</v>
      </c>
      <c r="BI151" s="137">
        <f>IF(OR(DataGrowthRates!BH151="",DataGrowthRates!BI151=""),"",DataGrowthRates!BI151-DataGrowthRates!BH151)</f>
        <v>0</v>
      </c>
      <c r="BJ151" s="137">
        <f>IF(OR(DataGrowthRates!BI151="",DataGrowthRates!BJ151=""),"",DataGrowthRates!BJ151-DataGrowthRates!BI151)</f>
        <v>0</v>
      </c>
      <c r="BK151" s="137">
        <f>IF(OR(DataGrowthRates!BJ151="",DataGrowthRates!BK151=""),"",DataGrowthRates!BK151-DataGrowthRates!BJ151)</f>
        <v>0.5800172861447026</v>
      </c>
      <c r="BL151" s="137">
        <f>IF(OR(DataGrowthRates!BK151="",DataGrowthRates!BL151=""),"",DataGrowthRates!BL151-DataGrowthRates!BK151)</f>
        <v>0</v>
      </c>
      <c r="BM151" s="137">
        <f>IF(OR(DataGrowthRates!BL151="",DataGrowthRates!BM151=""),"",DataGrowthRates!BM151-DataGrowthRates!BL151)</f>
        <v>0</v>
      </c>
      <c r="BN151" s="137">
        <f>IF(OR(DataGrowthRates!BM151="",DataGrowthRates!BN151=""),"",DataGrowthRates!BN151-DataGrowthRates!BM151)</f>
        <v>-8.7487497672511516E-6</v>
      </c>
      <c r="BO151" s="137">
        <f>IF(OR(DataGrowthRates!BN151="",DataGrowthRates!BO151=""),"",DataGrowthRates!BO151-DataGrowthRates!BN151)</f>
        <v>0.10032526945073039</v>
      </c>
      <c r="BP151" s="137">
        <f>IF(OR(DataGrowthRates!BO151="",DataGrowthRates!BP151=""),"",DataGrowthRates!BP151-DataGrowthRates!BO151)</f>
        <v>-1.0551139055906322E-2</v>
      </c>
      <c r="BQ151" s="137">
        <f>IF(OR(DataGrowthRates!BP151="",DataGrowthRates!BQ151=""),"",DataGrowthRates!BQ151-DataGrowthRates!BP151)</f>
        <v>0</v>
      </c>
      <c r="BR151" s="137">
        <f>IF(OR(DataGrowthRates!BQ151="",DataGrowthRates!BR151=""),"",DataGrowthRates!BR151-DataGrowthRates!BQ151)</f>
        <v>0</v>
      </c>
      <c r="BS151" s="137">
        <f>IF(OR(DataGrowthRates!BR151="",DataGrowthRates!BS151=""),"",DataGrowthRates!BS151-DataGrowthRates!BR151)</f>
        <v>0</v>
      </c>
      <c r="BT151" s="137">
        <f>IF(OR(DataGrowthRates!BS151="",DataGrowthRates!BT151=""),"",DataGrowthRates!BT151-DataGrowthRates!BS151)</f>
        <v>0</v>
      </c>
      <c r="BU151" s="137">
        <f>IF(OR(DataGrowthRates!BT151="",DataGrowthRates!BU151=""),"",DataGrowthRates!BU151-DataGrowthRates!BT151)</f>
        <v>0</v>
      </c>
      <c r="BV151" s="137">
        <f>IF(OR(DataGrowthRates!BU151="",DataGrowthRates!BV151=""),"",DataGrowthRates!BV151-DataGrowthRates!BU151)</f>
        <v>0</v>
      </c>
      <c r="BW151" s="137">
        <f>IF(OR(DataGrowthRates!BV151="",DataGrowthRates!BW151=""),"",DataGrowthRates!BW151-DataGrowthRates!BV151)</f>
        <v>-0.10317046269748353</v>
      </c>
      <c r="BX151" s="137">
        <f>IF(OR(DataGrowthRates!BW151="",DataGrowthRates!BX151=""),"",DataGrowthRates!BX151-DataGrowthRates!BW151)</f>
        <v>-1.6585563642799395E-2</v>
      </c>
      <c r="BY151" s="137">
        <f>IF(OR(DataGrowthRates!BX151="",DataGrowthRates!BY151=""),"",DataGrowthRates!BY151-DataGrowthRates!BX151)</f>
        <v>0</v>
      </c>
      <c r="BZ151" s="137">
        <f>IF(OR(DataGrowthRates!BY151="",DataGrowthRates!BZ151=""),"",DataGrowthRates!BZ151-DataGrowthRates!BY151)</f>
        <v>0</v>
      </c>
      <c r="CA151" s="137">
        <f>IF(OR(DataGrowthRates!BZ151="",DataGrowthRates!CA151=""),"",DataGrowthRates!CA151-DataGrowthRates!BZ151)</f>
        <v>0</v>
      </c>
      <c r="CB151" s="137">
        <f>IF(OR(DataGrowthRates!CA151="",DataGrowthRates!CB151=""),"",DataGrowthRates!CB151-DataGrowthRates!CA151)</f>
        <v>-3.5222109968516269E-2</v>
      </c>
      <c r="CC151" s="137">
        <f>IF(OR(DataGrowthRates!CB151="",DataGrowthRates!CC151=""),"",DataGrowthRates!CC151-DataGrowthRates!CB151)</f>
        <v>0</v>
      </c>
      <c r="CD151" s="137">
        <f>IF(OR(DataGrowthRates!CC151="",DataGrowthRates!CD151=""),"",DataGrowthRates!CD151-DataGrowthRates!CC151)</f>
        <v>0</v>
      </c>
      <c r="CE151" s="137">
        <f>IF(OR(DataGrowthRates!CD151="",DataGrowthRates!CE151=""),"",DataGrowthRates!CE151-DataGrowthRates!CD151)</f>
        <v>0</v>
      </c>
      <c r="CF151" s="137">
        <f>IF(OR(DataGrowthRates!CE151="",DataGrowthRates!CF151=""),"",DataGrowthRates!CF151-DataGrowthRates!CE151)</f>
        <v>0</v>
      </c>
      <c r="CG151" s="137">
        <f>IF(OR(DataGrowthRates!CF151="",DataGrowthRates!CG151=""),"",DataGrowthRates!CG151-DataGrowthRates!CF151)</f>
        <v>0</v>
      </c>
      <c r="CH151" s="137" t="str">
        <f>IF(OR(DataGrowthRates!CG151="",DataGrowthRates!CH151=""),"",DataGrowthRates!CH151-DataGrowthRates!CG151)</f>
        <v/>
      </c>
    </row>
    <row r="152" spans="1:86" x14ac:dyDescent="0.3">
      <c r="A152" s="65" t="s">
        <v>146</v>
      </c>
      <c r="AP152" s="1"/>
      <c r="AQ152" s="1"/>
      <c r="AR152" s="135"/>
      <c r="AS152" s="135"/>
      <c r="AT152" s="135"/>
      <c r="AU152" s="135"/>
      <c r="AV152" s="135"/>
      <c r="AW152" s="135"/>
      <c r="AX152" s="135" t="str">
        <f>IF(OR(DataGrowthRates!AW152="",DataGrowthRates!AX152=""),"",DataGrowthRates!AX152-DataGrowthRates!AW152)</f>
        <v/>
      </c>
      <c r="AY152" s="135" t="str">
        <f>IF(OR(DataGrowthRates!AX152="",DataGrowthRates!AY152=""),"",DataGrowthRates!AY152-DataGrowthRates!AX152)</f>
        <v/>
      </c>
      <c r="AZ152" s="135" t="str">
        <f>IF(OR(DataGrowthRates!AY152="",DataGrowthRates!AZ152=""),"",DataGrowthRates!AZ152-DataGrowthRates!AY152)</f>
        <v/>
      </c>
      <c r="BA152" s="135" t="str">
        <f>IF(OR(DataGrowthRates!AZ152="",DataGrowthRates!BA152=""),"",DataGrowthRates!BA152-DataGrowthRates!AZ152)</f>
        <v/>
      </c>
      <c r="BB152" s="135" t="str">
        <f>IF(OR(DataGrowthRates!BA152="",DataGrowthRates!BB152=""),"",DataGrowthRates!BB152-DataGrowthRates!BA152)</f>
        <v/>
      </c>
      <c r="BC152" s="135" t="str">
        <f>IF(OR(DataGrowthRates!BB152="",DataGrowthRates!BC152=""),"",DataGrowthRates!BC152-DataGrowthRates!BB152)</f>
        <v/>
      </c>
      <c r="BD152" s="135">
        <f>IF(OR(DataGrowthRates!BC152="",DataGrowthRates!BD152=""),"",DataGrowthRates!BD152-DataGrowthRates!BC152)</f>
        <v>-0.28536606157623812</v>
      </c>
      <c r="BE152" s="135">
        <f>IF(OR(DataGrowthRates!BD152="",DataGrowthRates!BE152=""),"",DataGrowthRates!BE152-DataGrowthRates!BD152)</f>
        <v>2.1447671875419072E-2</v>
      </c>
      <c r="BF152" s="135">
        <f>IF(OR(DataGrowthRates!BE152="",DataGrowthRates!BF152=""),"",DataGrowthRates!BF152-DataGrowthRates!BE152)</f>
        <v>-0.57880002261281716</v>
      </c>
      <c r="BG152" s="135">
        <f>IF(OR(DataGrowthRates!BF152="",DataGrowthRates!BG152=""),"",DataGrowthRates!BG152-DataGrowthRates!BF152)</f>
        <v>1.2473021233803125</v>
      </c>
      <c r="BH152" s="135">
        <f>IF(OR(DataGrowthRates!BG152="",DataGrowthRates!BH152=""),"",DataGrowthRates!BH152-DataGrowthRates!BG152)</f>
        <v>0.15507970793425763</v>
      </c>
      <c r="BI152" s="135">
        <f>IF(OR(DataGrowthRates!BH152="",DataGrowthRates!BI152=""),"",DataGrowthRates!BI152-DataGrowthRates!BH152)</f>
        <v>0</v>
      </c>
      <c r="BJ152" s="135">
        <f>IF(OR(DataGrowthRates!BI152="",DataGrowthRates!BJ152=""),"",DataGrowthRates!BJ152-DataGrowthRates!BI152)</f>
        <v>0.11313733568303519</v>
      </c>
      <c r="BK152" s="135">
        <f>IF(OR(DataGrowthRates!BJ152="",DataGrowthRates!BK152=""),"",DataGrowthRates!BK152-DataGrowthRates!BJ152)</f>
        <v>0.45357753703531456</v>
      </c>
      <c r="BL152" s="135">
        <f>IF(OR(DataGrowthRates!BK152="",DataGrowthRates!BL152=""),"",DataGrowthRates!BL152-DataGrowthRates!BK152)</f>
        <v>0</v>
      </c>
      <c r="BM152" s="135">
        <f>IF(OR(DataGrowthRates!BL152="",DataGrowthRates!BM152=""),"",DataGrowthRates!BM152-DataGrowthRates!BL152)</f>
        <v>0</v>
      </c>
      <c r="BN152" s="135">
        <f>IF(OR(DataGrowthRates!BM152="",DataGrowthRates!BN152=""),"",DataGrowthRates!BN152-DataGrowthRates!BM152)</f>
        <v>3.739225634635801E-5</v>
      </c>
      <c r="BO152" s="135">
        <f>IF(OR(DataGrowthRates!BN152="",DataGrowthRates!BO152=""),"",DataGrowthRates!BO152-DataGrowthRates!BN152)</f>
        <v>-0.66967163790328987</v>
      </c>
      <c r="BP152" s="135">
        <f>IF(OR(DataGrowthRates!BO152="",DataGrowthRates!BP152=""),"",DataGrowthRates!BP152-DataGrowthRates!BO152)</f>
        <v>-6.8991161348194385E-2</v>
      </c>
      <c r="BQ152" s="135">
        <f>IF(OR(DataGrowthRates!BP152="",DataGrowthRates!BQ152=""),"",DataGrowthRates!BQ152-DataGrowthRates!BP152)</f>
        <v>0</v>
      </c>
      <c r="BR152" s="135">
        <f>IF(OR(DataGrowthRates!BQ152="",DataGrowthRates!BR152=""),"",DataGrowthRates!BR152-DataGrowthRates!BQ152)</f>
        <v>0</v>
      </c>
      <c r="BS152" s="135">
        <f>IF(OR(DataGrowthRates!BR152="",DataGrowthRates!BS152=""),"",DataGrowthRates!BS152-DataGrowthRates!BR152)</f>
        <v>0</v>
      </c>
      <c r="BT152" s="135">
        <f>IF(OR(DataGrowthRates!BS152="",DataGrowthRates!BT152=""),"",DataGrowthRates!BT152-DataGrowthRates!BS152)</f>
        <v>0</v>
      </c>
      <c r="BU152" s="135">
        <f>IF(OR(DataGrowthRates!BT152="",DataGrowthRates!BU152=""),"",DataGrowthRates!BU152-DataGrowthRates!BT152)</f>
        <v>0</v>
      </c>
      <c r="BV152" s="135">
        <f>IF(OR(DataGrowthRates!BU152="",DataGrowthRates!BV152=""),"",DataGrowthRates!BV152-DataGrowthRates!BU152)</f>
        <v>0</v>
      </c>
      <c r="BW152" s="135">
        <f>IF(OR(DataGrowthRates!BV152="",DataGrowthRates!BW152=""),"",DataGrowthRates!BW152-DataGrowthRates!BV152)</f>
        <v>0.24010848703073373</v>
      </c>
      <c r="BX152" s="135">
        <f>IF(OR(DataGrowthRates!BW152="",DataGrowthRates!BX152=""),"",DataGrowthRates!BX152-DataGrowthRates!BW152)</f>
        <v>6.362537631819265E-3</v>
      </c>
      <c r="BY152" s="135">
        <f>IF(OR(DataGrowthRates!BX152="",DataGrowthRates!BY152=""),"",DataGrowthRates!BY152-DataGrowthRates!BX152)</f>
        <v>0</v>
      </c>
      <c r="BZ152" s="135">
        <f>IF(OR(DataGrowthRates!BY152="",DataGrowthRates!BZ152=""),"",DataGrowthRates!BZ152-DataGrowthRates!BY152)</f>
        <v>0</v>
      </c>
      <c r="CA152" s="135">
        <f>IF(OR(DataGrowthRates!BZ152="",DataGrowthRates!CA152=""),"",DataGrowthRates!CA152-DataGrowthRates!BZ152)</f>
        <v>0</v>
      </c>
      <c r="CB152" s="135">
        <f>IF(OR(DataGrowthRates!CA152="",DataGrowthRates!CB152=""),"",DataGrowthRates!CB152-DataGrowthRates!CA152)</f>
        <v>0.16481852838091449</v>
      </c>
      <c r="CC152" s="135">
        <f>IF(OR(DataGrowthRates!CB152="",DataGrowthRates!CC152=""),"",DataGrowthRates!CC152-DataGrowthRates!CB152)</f>
        <v>0</v>
      </c>
      <c r="CD152" s="135">
        <f>IF(OR(DataGrowthRates!CC152="",DataGrowthRates!CD152=""),"",DataGrowthRates!CD152-DataGrowthRates!CC152)</f>
        <v>0</v>
      </c>
      <c r="CE152" s="135">
        <f>IF(OR(DataGrowthRates!CD152="",DataGrowthRates!CE152=""),"",DataGrowthRates!CE152-DataGrowthRates!CD152)</f>
        <v>0</v>
      </c>
      <c r="CF152" s="135">
        <f>IF(OR(DataGrowthRates!CE152="",DataGrowthRates!CF152=""),"",DataGrowthRates!CF152-DataGrowthRates!CE152)</f>
        <v>0</v>
      </c>
      <c r="CG152" s="135">
        <f>IF(OR(DataGrowthRates!CF152="",DataGrowthRates!CG152=""),"",DataGrowthRates!CG152-DataGrowthRates!CF152)</f>
        <v>0</v>
      </c>
      <c r="CH152" s="135" t="str">
        <f>IF(OR(DataGrowthRates!CG152="",DataGrowthRates!CH152=""),"",DataGrowthRates!CH152-DataGrowthRates!CG152)</f>
        <v/>
      </c>
    </row>
    <row r="153" spans="1:86" x14ac:dyDescent="0.3">
      <c r="A153" s="4" t="s">
        <v>147</v>
      </c>
      <c r="AP153" s="1"/>
      <c r="AQ153" s="1"/>
      <c r="AR153" s="136"/>
      <c r="AS153" s="136"/>
      <c r="AT153" s="136"/>
      <c r="AU153" s="136"/>
      <c r="AV153" s="136"/>
      <c r="AW153" s="136"/>
      <c r="AX153" s="136" t="str">
        <f>IF(OR(DataGrowthRates!AW153="",DataGrowthRates!AX153=""),"",DataGrowthRates!AX153-DataGrowthRates!AW153)</f>
        <v/>
      </c>
      <c r="AY153" s="136" t="str">
        <f>IF(OR(DataGrowthRates!AX153="",DataGrowthRates!AY153=""),"",DataGrowthRates!AY153-DataGrowthRates!AX153)</f>
        <v/>
      </c>
      <c r="AZ153" s="136" t="str">
        <f>IF(OR(DataGrowthRates!AY153="",DataGrowthRates!AZ153=""),"",DataGrowthRates!AZ153-DataGrowthRates!AY153)</f>
        <v/>
      </c>
      <c r="BA153" s="136" t="str">
        <f>IF(OR(DataGrowthRates!AZ153="",DataGrowthRates!BA153=""),"",DataGrowthRates!BA153-DataGrowthRates!AZ153)</f>
        <v/>
      </c>
      <c r="BB153" s="136" t="str">
        <f>IF(OR(DataGrowthRates!BA153="",DataGrowthRates!BB153=""),"",DataGrowthRates!BB153-DataGrowthRates!BA153)</f>
        <v/>
      </c>
      <c r="BC153" s="136" t="str">
        <f>IF(OR(DataGrowthRates!BB153="",DataGrowthRates!BC153=""),"",DataGrowthRates!BC153-DataGrowthRates!BB153)</f>
        <v/>
      </c>
      <c r="BD153" s="136" t="str">
        <f>IF(OR(DataGrowthRates!BC153="",DataGrowthRates!BD153=""),"",DataGrowthRates!BD153-DataGrowthRates!BC153)</f>
        <v/>
      </c>
      <c r="BE153" s="136">
        <f>IF(OR(DataGrowthRates!BD153="",DataGrowthRates!BE153=""),"",DataGrowthRates!BE153-DataGrowthRates!BD153)</f>
        <v>0.58326515803638623</v>
      </c>
      <c r="BF153" s="136">
        <f>IF(OR(DataGrowthRates!BE153="",DataGrowthRates!BF153=""),"",DataGrowthRates!BF153-DataGrowthRates!BE153)</f>
        <v>-0.82233476374644232</v>
      </c>
      <c r="BG153" s="136">
        <f>IF(OR(DataGrowthRates!BF153="",DataGrowthRates!BG153=""),"",DataGrowthRates!BG153-DataGrowthRates!BF153)</f>
        <v>1.0543375349015165</v>
      </c>
      <c r="BH153" s="136">
        <f>IF(OR(DataGrowthRates!BG153="",DataGrowthRates!BH153=""),"",DataGrowthRates!BH153-DataGrowthRates!BG153)</f>
        <v>0.13882702422469839</v>
      </c>
      <c r="BI153" s="136">
        <f>IF(OR(DataGrowthRates!BH153="",DataGrowthRates!BI153=""),"",DataGrowthRates!BI153-DataGrowthRates!BH153)</f>
        <v>0</v>
      </c>
      <c r="BJ153" s="136">
        <f>IF(OR(DataGrowthRates!BI153="",DataGrowthRates!BJ153=""),"",DataGrowthRates!BJ153-DataGrowthRates!BI153)</f>
        <v>-0.17348937936123643</v>
      </c>
      <c r="BK153" s="136">
        <f>IF(OR(DataGrowthRates!BJ153="",DataGrowthRates!BK153=""),"",DataGrowthRates!BK153-DataGrowthRates!BJ153)</f>
        <v>0.15199927241728328</v>
      </c>
      <c r="BL153" s="136">
        <f>IF(OR(DataGrowthRates!BK153="",DataGrowthRates!BL153=""),"",DataGrowthRates!BL153-DataGrowthRates!BK153)</f>
        <v>0</v>
      </c>
      <c r="BM153" s="136">
        <f>IF(OR(DataGrowthRates!BL153="",DataGrowthRates!BM153=""),"",DataGrowthRates!BM153-DataGrowthRates!BL153)</f>
        <v>0</v>
      </c>
      <c r="BN153" s="136">
        <f>IF(OR(DataGrowthRates!BM153="",DataGrowthRates!BN153=""),"",DataGrowthRates!BN153-DataGrowthRates!BM153)</f>
        <v>6.2372200315685689E-7</v>
      </c>
      <c r="BO153" s="136">
        <f>IF(OR(DataGrowthRates!BN153="",DataGrowthRates!BO153=""),"",DataGrowthRates!BO153-DataGrowthRates!BN153)</f>
        <v>-0.99963690596071286</v>
      </c>
      <c r="BP153" s="136">
        <f>IF(OR(DataGrowthRates!BO153="",DataGrowthRates!BP153=""),"",DataGrowthRates!BP153-DataGrowthRates!BO153)</f>
        <v>-2.8797046051087793E-3</v>
      </c>
      <c r="BQ153" s="136">
        <f>IF(OR(DataGrowthRates!BP153="",DataGrowthRates!BQ153=""),"",DataGrowthRates!BQ153-DataGrowthRates!BP153)</f>
        <v>0</v>
      </c>
      <c r="BR153" s="136">
        <f>IF(OR(DataGrowthRates!BQ153="",DataGrowthRates!BR153=""),"",DataGrowthRates!BR153-DataGrowthRates!BQ153)</f>
        <v>0</v>
      </c>
      <c r="BS153" s="136">
        <f>IF(OR(DataGrowthRates!BR153="",DataGrowthRates!BS153=""),"",DataGrowthRates!BS153-DataGrowthRates!BR153)</f>
        <v>0</v>
      </c>
      <c r="BT153" s="136">
        <f>IF(OR(DataGrowthRates!BS153="",DataGrowthRates!BT153=""),"",DataGrowthRates!BT153-DataGrowthRates!BS153)</f>
        <v>0</v>
      </c>
      <c r="BU153" s="136">
        <f>IF(OR(DataGrowthRates!BT153="",DataGrowthRates!BU153=""),"",DataGrowthRates!BU153-DataGrowthRates!BT153)</f>
        <v>0</v>
      </c>
      <c r="BV153" s="136">
        <f>IF(OR(DataGrowthRates!BU153="",DataGrowthRates!BV153=""),"",DataGrowthRates!BV153-DataGrowthRates!BU153)</f>
        <v>0</v>
      </c>
      <c r="BW153" s="136">
        <f>IF(OR(DataGrowthRates!BV153="",DataGrowthRates!BW153=""),"",DataGrowthRates!BW153-DataGrowthRates!BV153)</f>
        <v>0.71644896916122902</v>
      </c>
      <c r="BX153" s="136">
        <f>IF(OR(DataGrowthRates!BW153="",DataGrowthRates!BX153=""),"",DataGrowthRates!BX153-DataGrowthRates!BW153)</f>
        <v>-7.0746206307722548E-2</v>
      </c>
      <c r="BY153" s="136">
        <f>IF(OR(DataGrowthRates!BX153="",DataGrowthRates!BY153=""),"",DataGrowthRates!BY153-DataGrowthRates!BX153)</f>
        <v>0</v>
      </c>
      <c r="BZ153" s="136">
        <f>IF(OR(DataGrowthRates!BY153="",DataGrowthRates!BZ153=""),"",DataGrowthRates!BZ153-DataGrowthRates!BY153)</f>
        <v>0</v>
      </c>
      <c r="CA153" s="136">
        <f>IF(OR(DataGrowthRates!BZ153="",DataGrowthRates!CA153=""),"",DataGrowthRates!CA153-DataGrowthRates!BZ153)</f>
        <v>0</v>
      </c>
      <c r="CB153" s="136">
        <f>IF(OR(DataGrowthRates!CA153="",DataGrowthRates!CB153=""),"",DataGrowthRates!CB153-DataGrowthRates!CA153)</f>
        <v>-0.43299236438979199</v>
      </c>
      <c r="CC153" s="136">
        <f>IF(OR(DataGrowthRates!CB153="",DataGrowthRates!CC153=""),"",DataGrowthRates!CC153-DataGrowthRates!CB153)</f>
        <v>0</v>
      </c>
      <c r="CD153" s="136">
        <f>IF(OR(DataGrowthRates!CC153="",DataGrowthRates!CD153=""),"",DataGrowthRates!CD153-DataGrowthRates!CC153)</f>
        <v>0</v>
      </c>
      <c r="CE153" s="136">
        <f>IF(OR(DataGrowthRates!CD153="",DataGrowthRates!CE153=""),"",DataGrowthRates!CE153-DataGrowthRates!CD153)</f>
        <v>0</v>
      </c>
      <c r="CF153" s="136">
        <f>IF(OR(DataGrowthRates!CE153="",DataGrowthRates!CF153=""),"",DataGrowthRates!CF153-DataGrowthRates!CE153)</f>
        <v>0</v>
      </c>
      <c r="CG153" s="136">
        <f>IF(OR(DataGrowthRates!CF153="",DataGrowthRates!CG153=""),"",DataGrowthRates!CG153-DataGrowthRates!CF153)</f>
        <v>0</v>
      </c>
      <c r="CH153" s="136" t="str">
        <f>IF(OR(DataGrowthRates!CG153="",DataGrowthRates!CH153=""),"",DataGrowthRates!CH153-DataGrowthRates!CG153)</f>
        <v/>
      </c>
    </row>
    <row r="154" spans="1:86" x14ac:dyDescent="0.3">
      <c r="A154" s="4" t="s">
        <v>148</v>
      </c>
      <c r="AP154" s="1"/>
      <c r="AQ154" s="1"/>
      <c r="AR154" s="136"/>
      <c r="AS154" s="136"/>
      <c r="AT154" s="136"/>
      <c r="AU154" s="136"/>
      <c r="AV154" s="136"/>
      <c r="AW154" s="1"/>
      <c r="AX154" s="136" t="str">
        <f>IF(OR(DataGrowthRates!AW154="",DataGrowthRates!AX154=""),"",DataGrowthRates!AX154-DataGrowthRates!AW154)</f>
        <v/>
      </c>
      <c r="AY154" s="136" t="str">
        <f>IF(OR(DataGrowthRates!AX154="",DataGrowthRates!AY154=""),"",DataGrowthRates!AY154-DataGrowthRates!AX154)</f>
        <v/>
      </c>
      <c r="AZ154" s="136" t="str">
        <f>IF(OR(DataGrowthRates!AY154="",DataGrowthRates!AZ154=""),"",DataGrowthRates!AZ154-DataGrowthRates!AY154)</f>
        <v/>
      </c>
      <c r="BA154" s="136" t="str">
        <f>IF(OR(DataGrowthRates!AZ154="",DataGrowthRates!BA154=""),"",DataGrowthRates!BA154-DataGrowthRates!AZ154)</f>
        <v/>
      </c>
      <c r="BB154" s="136" t="str">
        <f>IF(OR(DataGrowthRates!BA154="",DataGrowthRates!BB154=""),"",DataGrowthRates!BB154-DataGrowthRates!BA154)</f>
        <v/>
      </c>
      <c r="BC154" s="136" t="str">
        <f>IF(OR(DataGrowthRates!BB154="",DataGrowthRates!BC154=""),"",DataGrowthRates!BC154-DataGrowthRates!BB154)</f>
        <v/>
      </c>
      <c r="BD154" s="136" t="str">
        <f>IF(OR(DataGrowthRates!BC154="",DataGrowthRates!BD154=""),"",DataGrowthRates!BD154-DataGrowthRates!BC154)</f>
        <v/>
      </c>
      <c r="BE154" s="136" t="str">
        <f>IF(OR(DataGrowthRates!BD154="",DataGrowthRates!BE154=""),"",DataGrowthRates!BE154-DataGrowthRates!BD154)</f>
        <v/>
      </c>
      <c r="BF154" s="136">
        <f>IF(OR(DataGrowthRates!BE154="",DataGrowthRates!BF154=""),"",DataGrowthRates!BF154-DataGrowthRates!BE154)</f>
        <v>0.2007616369645705</v>
      </c>
      <c r="BG154" s="136">
        <f>IF(OR(DataGrowthRates!BF154="",DataGrowthRates!BG154=""),"",DataGrowthRates!BG154-DataGrowthRates!BF154)</f>
        <v>-0.47012033734671743</v>
      </c>
      <c r="BH154" s="136">
        <f>IF(OR(DataGrowthRates!BG154="",DataGrowthRates!BH154=""),"",DataGrowthRates!BH154-DataGrowthRates!BG154)</f>
        <v>0.18267854007081663</v>
      </c>
      <c r="BI154" s="136">
        <f>IF(OR(DataGrowthRates!BH154="",DataGrowthRates!BI154=""),"",DataGrowthRates!BI154-DataGrowthRates!BH154)</f>
        <v>0</v>
      </c>
      <c r="BJ154" s="136">
        <f>IF(OR(DataGrowthRates!BI154="",DataGrowthRates!BJ154=""),"",DataGrowthRates!BJ154-DataGrowthRates!BI154)</f>
        <v>-8.1514038993966809E-2</v>
      </c>
      <c r="BK154" s="136">
        <f>IF(OR(DataGrowthRates!BJ154="",DataGrowthRates!BK154=""),"",DataGrowthRates!BK154-DataGrowthRates!BJ154)</f>
        <v>0.22650809565136742</v>
      </c>
      <c r="BL154" s="136">
        <f>IF(OR(DataGrowthRates!BK154="",DataGrowthRates!BL154=""),"",DataGrowthRates!BL154-DataGrowthRates!BK154)</f>
        <v>0</v>
      </c>
      <c r="BM154" s="136">
        <f>IF(OR(DataGrowthRates!BL154="",DataGrowthRates!BM154=""),"",DataGrowthRates!BM154-DataGrowthRates!BL154)</f>
        <v>0</v>
      </c>
      <c r="BN154" s="136">
        <f>IF(OR(DataGrowthRates!BM154="",DataGrowthRates!BN154=""),"",DataGrowthRates!BN154-DataGrowthRates!BM154)</f>
        <v>7.1801091420877761E-3</v>
      </c>
      <c r="BO154" s="136">
        <f>IF(OR(DataGrowthRates!BN154="",DataGrowthRates!BO154=""),"",DataGrowthRates!BO154-DataGrowthRates!BN154)</f>
        <v>-0.95646726829088347</v>
      </c>
      <c r="BP154" s="136">
        <f>IF(OR(DataGrowthRates!BO154="",DataGrowthRates!BP154=""),"",DataGrowthRates!BP154-DataGrowthRates!BO154)</f>
        <v>3.4760928892403342E-3</v>
      </c>
      <c r="BQ154" s="136">
        <f>IF(OR(DataGrowthRates!BP154="",DataGrowthRates!BQ154=""),"",DataGrowthRates!BQ154-DataGrowthRates!BP154)</f>
        <v>0</v>
      </c>
      <c r="BR154" s="136">
        <f>IF(OR(DataGrowthRates!BQ154="",DataGrowthRates!BR154=""),"",DataGrowthRates!BR154-DataGrowthRates!BQ154)</f>
        <v>0</v>
      </c>
      <c r="BS154" s="136">
        <f>IF(OR(DataGrowthRates!BR154="",DataGrowthRates!BS154=""),"",DataGrowthRates!BS154-DataGrowthRates!BR154)</f>
        <v>0</v>
      </c>
      <c r="BT154" s="136">
        <f>IF(OR(DataGrowthRates!BS154="",DataGrowthRates!BT154=""),"",DataGrowthRates!BT154-DataGrowthRates!BS154)</f>
        <v>0</v>
      </c>
      <c r="BU154" s="136">
        <f>IF(OR(DataGrowthRates!BT154="",DataGrowthRates!BU154=""),"",DataGrowthRates!BU154-DataGrowthRates!BT154)</f>
        <v>0</v>
      </c>
      <c r="BV154" s="136">
        <f>IF(OR(DataGrowthRates!BU154="",DataGrowthRates!BV154=""),"",DataGrowthRates!BV154-DataGrowthRates!BU154)</f>
        <v>0</v>
      </c>
      <c r="BW154" s="136">
        <f>IF(OR(DataGrowthRates!BV154="",DataGrowthRates!BW154=""),"",DataGrowthRates!BW154-DataGrowthRates!BV154)</f>
        <v>1.1890234127620376</v>
      </c>
      <c r="BX154" s="136">
        <f>IF(OR(DataGrowthRates!BW154="",DataGrowthRates!BX154=""),"",DataGrowthRates!BX154-DataGrowthRates!BW154)</f>
        <v>1.4356336993921359E-2</v>
      </c>
      <c r="BY154" s="136">
        <f>IF(OR(DataGrowthRates!BX154="",DataGrowthRates!BY154=""),"",DataGrowthRates!BY154-DataGrowthRates!BX154)</f>
        <v>0</v>
      </c>
      <c r="BZ154" s="136">
        <f>IF(OR(DataGrowthRates!BY154="",DataGrowthRates!BZ154=""),"",DataGrowthRates!BZ154-DataGrowthRates!BY154)</f>
        <v>0</v>
      </c>
      <c r="CA154" s="136">
        <f>IF(OR(DataGrowthRates!BZ154="",DataGrowthRates!CA154=""),"",DataGrowthRates!CA154-DataGrowthRates!BZ154)</f>
        <v>0</v>
      </c>
      <c r="CB154" s="136">
        <f>IF(OR(DataGrowthRates!CA154="",DataGrowthRates!CB154=""),"",DataGrowthRates!CB154-DataGrowthRates!CA154)</f>
        <v>-0.30613209607730363</v>
      </c>
      <c r="CC154" s="136">
        <f>IF(OR(DataGrowthRates!CB154="",DataGrowthRates!CC154=""),"",DataGrowthRates!CC154-DataGrowthRates!CB154)</f>
        <v>0</v>
      </c>
      <c r="CD154" s="136">
        <f>IF(OR(DataGrowthRates!CC154="",DataGrowthRates!CD154=""),"",DataGrowthRates!CD154-DataGrowthRates!CC154)</f>
        <v>0</v>
      </c>
      <c r="CE154" s="136">
        <f>IF(OR(DataGrowthRates!CD154="",DataGrowthRates!CE154=""),"",DataGrowthRates!CE154-DataGrowthRates!CD154)</f>
        <v>0</v>
      </c>
      <c r="CF154" s="136">
        <f>IF(OR(DataGrowthRates!CE154="",DataGrowthRates!CF154=""),"",DataGrowthRates!CF154-DataGrowthRates!CE154)</f>
        <v>0</v>
      </c>
      <c r="CG154" s="136">
        <f>IF(OR(DataGrowthRates!CF154="",DataGrowthRates!CG154=""),"",DataGrowthRates!CG154-DataGrowthRates!CF154)</f>
        <v>0</v>
      </c>
      <c r="CH154" s="136" t="str">
        <f>IF(OR(DataGrowthRates!CG154="",DataGrowthRates!CH154=""),"",DataGrowthRates!CH154-DataGrowthRates!CG154)</f>
        <v/>
      </c>
    </row>
    <row r="155" spans="1:86" x14ac:dyDescent="0.3">
      <c r="A155" s="64" t="s">
        <v>149</v>
      </c>
      <c r="B155" s="6"/>
      <c r="C155" s="6"/>
      <c r="D155" s="6"/>
      <c r="E155" s="6"/>
      <c r="F155" s="6"/>
      <c r="G155" s="6"/>
      <c r="H155" s="6"/>
      <c r="I155" s="6"/>
      <c r="J155" s="6"/>
      <c r="K155" s="6"/>
      <c r="L155" s="6"/>
      <c r="M155" s="6"/>
      <c r="N155" s="6"/>
      <c r="O155" s="6"/>
      <c r="P155" s="6"/>
      <c r="Q155" s="6"/>
      <c r="R155" s="53"/>
      <c r="S155" s="53"/>
      <c r="T155" s="53"/>
      <c r="U155" s="53"/>
      <c r="V155" s="53"/>
      <c r="W155" s="53"/>
      <c r="X155" s="53"/>
      <c r="Y155" s="53"/>
      <c r="Z155" s="53"/>
      <c r="AA155" s="53"/>
      <c r="AB155" s="53"/>
      <c r="AC155" s="53"/>
      <c r="AD155" s="53"/>
      <c r="AE155" s="53"/>
      <c r="AF155" s="53"/>
      <c r="AG155" s="53"/>
      <c r="AH155" s="53"/>
      <c r="AI155" s="53"/>
      <c r="AJ155" s="53"/>
      <c r="AK155" s="53"/>
      <c r="AL155" s="53"/>
      <c r="AM155" s="53"/>
      <c r="AN155" s="53"/>
      <c r="AO155" s="53"/>
      <c r="AP155" s="142"/>
      <c r="AQ155" s="142"/>
      <c r="AR155" s="137"/>
      <c r="AS155" s="137"/>
      <c r="AT155" s="137"/>
      <c r="AU155" s="137"/>
      <c r="AV155" s="137"/>
      <c r="AW155" s="142"/>
      <c r="AX155" s="137" t="str">
        <f>IF(OR(DataGrowthRates!AW155="",DataGrowthRates!AX155=""),"",DataGrowthRates!AX155-DataGrowthRates!AW155)</f>
        <v/>
      </c>
      <c r="AY155" s="137" t="str">
        <f>IF(OR(DataGrowthRates!AX155="",DataGrowthRates!AY155=""),"",DataGrowthRates!AY155-DataGrowthRates!AX155)</f>
        <v/>
      </c>
      <c r="AZ155" s="137" t="str">
        <f>IF(OR(DataGrowthRates!AY155="",DataGrowthRates!AZ155=""),"",DataGrowthRates!AZ155-DataGrowthRates!AY155)</f>
        <v/>
      </c>
      <c r="BA155" s="137" t="str">
        <f>IF(OR(DataGrowthRates!AZ155="",DataGrowthRates!BA155=""),"",DataGrowthRates!BA155-DataGrowthRates!AZ155)</f>
        <v/>
      </c>
      <c r="BB155" s="137" t="str">
        <f>IF(OR(DataGrowthRates!BA155="",DataGrowthRates!BB155=""),"",DataGrowthRates!BB155-DataGrowthRates!BA155)</f>
        <v/>
      </c>
      <c r="BC155" s="137" t="str">
        <f>IF(OR(DataGrowthRates!BB155="",DataGrowthRates!BC155=""),"",DataGrowthRates!BC155-DataGrowthRates!BB155)</f>
        <v/>
      </c>
      <c r="BD155" s="137" t="str">
        <f>IF(OR(DataGrowthRates!BC155="",DataGrowthRates!BD155=""),"",DataGrowthRates!BD155-DataGrowthRates!BC155)</f>
        <v/>
      </c>
      <c r="BE155" s="137" t="str">
        <f>IF(OR(DataGrowthRates!BD155="",DataGrowthRates!BE155=""),"",DataGrowthRates!BE155-DataGrowthRates!BD155)</f>
        <v/>
      </c>
      <c r="BF155" s="137" t="str">
        <f>IF(OR(DataGrowthRates!BE155="",DataGrowthRates!BF155=""),"",DataGrowthRates!BF155-DataGrowthRates!BE155)</f>
        <v/>
      </c>
      <c r="BG155" s="137">
        <f>IF(OR(DataGrowthRates!BF155="",DataGrowthRates!BG155=""),"",DataGrowthRates!BG155-DataGrowthRates!BF155)</f>
        <v>-0.37612885398513862</v>
      </c>
      <c r="BH155" s="137">
        <f>IF(OR(DataGrowthRates!BG155="",DataGrowthRates!BH155=""),"",DataGrowthRates!BH155-DataGrowthRates!BG155)</f>
        <v>0.2782945343313048</v>
      </c>
      <c r="BI155" s="137">
        <f>IF(OR(DataGrowthRates!BH155="",DataGrowthRates!BI155=""),"",DataGrowthRates!BI155-DataGrowthRates!BH155)</f>
        <v>0</v>
      </c>
      <c r="BJ155" s="137">
        <f>IF(OR(DataGrowthRates!BI155="",DataGrowthRates!BJ155=""),"",DataGrowthRates!BJ155-DataGrowthRates!BI155)</f>
        <v>0.11364412811180724</v>
      </c>
      <c r="BK155" s="137">
        <f>IF(OR(DataGrowthRates!BJ155="",DataGrowthRates!BK155=""),"",DataGrowthRates!BK155-DataGrowthRates!BJ155)</f>
        <v>-0.51705726740298763</v>
      </c>
      <c r="BL155" s="137">
        <f>IF(OR(DataGrowthRates!BK155="",DataGrowthRates!BL155=""),"",DataGrowthRates!BL155-DataGrowthRates!BK155)</f>
        <v>0</v>
      </c>
      <c r="BM155" s="137">
        <f>IF(OR(DataGrowthRates!BL155="",DataGrowthRates!BM155=""),"",DataGrowthRates!BM155-DataGrowthRates!BL155)</f>
        <v>0</v>
      </c>
      <c r="BN155" s="137">
        <f>IF(OR(DataGrowthRates!BM155="",DataGrowthRates!BN155=""),"",DataGrowthRates!BN155-DataGrowthRates!BM155)</f>
        <v>3.4881494492600584E-2</v>
      </c>
      <c r="BO155" s="137">
        <f>IF(OR(DataGrowthRates!BN155="",DataGrowthRates!BO155=""),"",DataGrowthRates!BO155-DataGrowthRates!BN155)</f>
        <v>-0.36626295156363753</v>
      </c>
      <c r="BP155" s="137">
        <f>IF(OR(DataGrowthRates!BO155="",DataGrowthRates!BP155=""),"",DataGrowthRates!BP155-DataGrowthRates!BO155)</f>
        <v>-1.6165701419084577E-2</v>
      </c>
      <c r="BQ155" s="137">
        <f>IF(OR(DataGrowthRates!BP155="",DataGrowthRates!BQ155=""),"",DataGrowthRates!BQ155-DataGrowthRates!BP155)</f>
        <v>0</v>
      </c>
      <c r="BR155" s="137">
        <f>IF(OR(DataGrowthRates!BQ155="",DataGrowthRates!BR155=""),"",DataGrowthRates!BR155-DataGrowthRates!BQ155)</f>
        <v>0</v>
      </c>
      <c r="BS155" s="137">
        <f>IF(OR(DataGrowthRates!BR155="",DataGrowthRates!BS155=""),"",DataGrowthRates!BS155-DataGrowthRates!BR155)</f>
        <v>0</v>
      </c>
      <c r="BT155" s="137">
        <f>IF(OR(DataGrowthRates!BS155="",DataGrowthRates!BT155=""),"",DataGrowthRates!BT155-DataGrowthRates!BS155)</f>
        <v>0</v>
      </c>
      <c r="BU155" s="137">
        <f>IF(OR(DataGrowthRates!BT155="",DataGrowthRates!BU155=""),"",DataGrowthRates!BU155-DataGrowthRates!BT155)</f>
        <v>0</v>
      </c>
      <c r="BV155" s="137">
        <f>IF(OR(DataGrowthRates!BU155="",DataGrowthRates!BV155=""),"",DataGrowthRates!BV155-DataGrowthRates!BU155)</f>
        <v>0</v>
      </c>
      <c r="BW155" s="137">
        <f>IF(OR(DataGrowthRates!BV155="",DataGrowthRates!BW155=""),"",DataGrowthRates!BW155-DataGrowthRates!BV155)</f>
        <v>0.43519349532047746</v>
      </c>
      <c r="BX155" s="137">
        <f>IF(OR(DataGrowthRates!BW155="",DataGrowthRates!BX155=""),"",DataGrowthRates!BX155-DataGrowthRates!BW155)</f>
        <v>3.1643764938218411E-2</v>
      </c>
      <c r="BY155" s="137">
        <f>IF(OR(DataGrowthRates!BX155="",DataGrowthRates!BY155=""),"",DataGrowthRates!BY155-DataGrowthRates!BX155)</f>
        <v>0</v>
      </c>
      <c r="BZ155" s="137">
        <f>IF(OR(DataGrowthRates!BY155="",DataGrowthRates!BZ155=""),"",DataGrowthRates!BZ155-DataGrowthRates!BY155)</f>
        <v>0</v>
      </c>
      <c r="CA155" s="137">
        <f>IF(OR(DataGrowthRates!BZ155="",DataGrowthRates!CA155=""),"",DataGrowthRates!CA155-DataGrowthRates!BZ155)</f>
        <v>0</v>
      </c>
      <c r="CB155" s="137">
        <f>IF(OR(DataGrowthRates!CA155="",DataGrowthRates!CB155=""),"",DataGrowthRates!CB155-DataGrowthRates!CA155)</f>
        <v>0.14362200596516539</v>
      </c>
      <c r="CC155" s="137">
        <f>IF(OR(DataGrowthRates!CB155="",DataGrowthRates!CC155=""),"",DataGrowthRates!CC155-DataGrowthRates!CB155)</f>
        <v>0</v>
      </c>
      <c r="CD155" s="137">
        <f>IF(OR(DataGrowthRates!CC155="",DataGrowthRates!CD155=""),"",DataGrowthRates!CD155-DataGrowthRates!CC155)</f>
        <v>0</v>
      </c>
      <c r="CE155" s="137">
        <f>IF(OR(DataGrowthRates!CD155="",DataGrowthRates!CE155=""),"",DataGrowthRates!CE155-DataGrowthRates!CD155)</f>
        <v>0</v>
      </c>
      <c r="CF155" s="137">
        <f>IF(OR(DataGrowthRates!CE155="",DataGrowthRates!CF155=""),"",DataGrowthRates!CF155-DataGrowthRates!CE155)</f>
        <v>0</v>
      </c>
      <c r="CG155" s="137">
        <f>IF(OR(DataGrowthRates!CF155="",DataGrowthRates!CG155=""),"",DataGrowthRates!CG155-DataGrowthRates!CF155)</f>
        <v>0</v>
      </c>
      <c r="CH155" s="137" t="str">
        <f>IF(OR(DataGrowthRates!CG155="",DataGrowthRates!CH155=""),"",DataGrowthRates!CH155-DataGrowthRates!CG155)</f>
        <v/>
      </c>
    </row>
    <row r="156" spans="1:86" x14ac:dyDescent="0.3">
      <c r="A156" s="65" t="s">
        <v>150</v>
      </c>
      <c r="AP156" s="1"/>
      <c r="AQ156" s="1"/>
      <c r="AR156" s="135"/>
      <c r="AS156" s="135"/>
      <c r="AT156" s="135"/>
      <c r="AU156" s="135"/>
      <c r="AV156" s="135"/>
      <c r="AW156" s="135"/>
      <c r="AX156" s="135" t="str">
        <f>IF(OR(DataGrowthRates!AW156="",DataGrowthRates!AX156=""),"",DataGrowthRates!AX156-DataGrowthRates!AW156)</f>
        <v/>
      </c>
      <c r="AY156" s="135" t="str">
        <f>IF(OR(DataGrowthRates!AX156="",DataGrowthRates!AY156=""),"",DataGrowthRates!AY156-DataGrowthRates!AX156)</f>
        <v/>
      </c>
      <c r="AZ156" s="135" t="str">
        <f>IF(OR(DataGrowthRates!AY156="",DataGrowthRates!AZ156=""),"",DataGrowthRates!AZ156-DataGrowthRates!AY156)</f>
        <v/>
      </c>
      <c r="BA156" s="135" t="str">
        <f>IF(OR(DataGrowthRates!AZ156="",DataGrowthRates!BA156=""),"",DataGrowthRates!BA156-DataGrowthRates!AZ156)</f>
        <v/>
      </c>
      <c r="BB156" s="135" t="str">
        <f>IF(OR(DataGrowthRates!BA156="",DataGrowthRates!BB156=""),"",DataGrowthRates!BB156-DataGrowthRates!BA156)</f>
        <v/>
      </c>
      <c r="BC156" s="135" t="str">
        <f>IF(OR(DataGrowthRates!BB156="",DataGrowthRates!BC156=""),"",DataGrowthRates!BC156-DataGrowthRates!BB156)</f>
        <v/>
      </c>
      <c r="BD156" s="135" t="str">
        <f>IF(OR(DataGrowthRates!BC156="",DataGrowthRates!BD156=""),"",DataGrowthRates!BD156-DataGrowthRates!BC156)</f>
        <v/>
      </c>
      <c r="BE156" s="135" t="str">
        <f>IF(OR(DataGrowthRates!BD156="",DataGrowthRates!BE156=""),"",DataGrowthRates!BE156-DataGrowthRates!BD156)</f>
        <v/>
      </c>
      <c r="BF156" s="135" t="str">
        <f>IF(OR(DataGrowthRates!BE156="",DataGrowthRates!BF156=""),"",DataGrowthRates!BF156-DataGrowthRates!BE156)</f>
        <v/>
      </c>
      <c r="BG156" s="135" t="str">
        <f>IF(OR(DataGrowthRates!BF156="",DataGrowthRates!BG156=""),"",DataGrowthRates!BG156-DataGrowthRates!BF156)</f>
        <v/>
      </c>
      <c r="BH156" s="135">
        <f>IF(OR(DataGrowthRates!BG156="",DataGrowthRates!BH156=""),"",DataGrowthRates!BH156-DataGrowthRates!BG156)</f>
        <v>-0.26010796692983185</v>
      </c>
      <c r="BI156" s="135">
        <f>IF(OR(DataGrowthRates!BH156="",DataGrowthRates!BI156=""),"",DataGrowthRates!BI156-DataGrowthRates!BH156)</f>
        <v>0.35317693625143942</v>
      </c>
      <c r="BJ156" s="135">
        <f>IF(OR(DataGrowthRates!BI156="",DataGrowthRates!BJ156=""),"",DataGrowthRates!BJ156-DataGrowthRates!BI156)</f>
        <v>-0.61410853470298132</v>
      </c>
      <c r="BK156" s="135">
        <f>IF(OR(DataGrowthRates!BJ156="",DataGrowthRates!BK156=""),"",DataGrowthRates!BK156-DataGrowthRates!BJ156)</f>
        <v>0.84364486598329691</v>
      </c>
      <c r="BL156" s="135">
        <f>IF(OR(DataGrowthRates!BK156="",DataGrowthRates!BL156=""),"",DataGrowthRates!BL156-DataGrowthRates!BK156)</f>
        <v>0</v>
      </c>
      <c r="BM156" s="135">
        <f>IF(OR(DataGrowthRates!BL156="",DataGrowthRates!BM156=""),"",DataGrowthRates!BM156-DataGrowthRates!BL156)</f>
        <v>0</v>
      </c>
      <c r="BN156" s="135">
        <f>IF(OR(DataGrowthRates!BM156="",DataGrowthRates!BN156=""),"",DataGrowthRates!BN156-DataGrowthRates!BM156)</f>
        <v>0.23603151354232033</v>
      </c>
      <c r="BO156" s="135">
        <f>IF(OR(DataGrowthRates!BN156="",DataGrowthRates!BO156=""),"",DataGrowthRates!BO156-DataGrowthRates!BN156)</f>
        <v>-0.84151175114186128</v>
      </c>
      <c r="BP156" s="135">
        <f>IF(OR(DataGrowthRates!BO156="",DataGrowthRates!BP156=""),"",DataGrowthRates!BP156-DataGrowthRates!BO156)</f>
        <v>2.6884675069745789E-2</v>
      </c>
      <c r="BQ156" s="135">
        <f>IF(OR(DataGrowthRates!BP156="",DataGrowthRates!BQ156=""),"",DataGrowthRates!BQ156-DataGrowthRates!BP156)</f>
        <v>0</v>
      </c>
      <c r="BR156" s="135">
        <f>IF(OR(DataGrowthRates!BQ156="",DataGrowthRates!BR156=""),"",DataGrowthRates!BR156-DataGrowthRates!BQ156)</f>
        <v>0</v>
      </c>
      <c r="BS156" s="135">
        <f>IF(OR(DataGrowthRates!BR156="",DataGrowthRates!BS156=""),"",DataGrowthRates!BS156-DataGrowthRates!BR156)</f>
        <v>0.32628201827132308</v>
      </c>
      <c r="BT156" s="135">
        <f>IF(OR(DataGrowthRates!BS156="",DataGrowthRates!BT156=""),"",DataGrowthRates!BT156-DataGrowthRates!BS156)</f>
        <v>0</v>
      </c>
      <c r="BU156" s="135">
        <f>IF(OR(DataGrowthRates!BT156="",DataGrowthRates!BU156=""),"",DataGrowthRates!BU156-DataGrowthRates!BT156)</f>
        <v>0</v>
      </c>
      <c r="BV156" s="135">
        <f>IF(OR(DataGrowthRates!BU156="",DataGrowthRates!BV156=""),"",DataGrowthRates!BV156-DataGrowthRates!BU156)</f>
        <v>0</v>
      </c>
      <c r="BW156" s="135">
        <f>IF(OR(DataGrowthRates!BV156="",DataGrowthRates!BW156=""),"",DataGrowthRates!BW156-DataGrowthRates!BV156)</f>
        <v>-0.77734613523592344</v>
      </c>
      <c r="BX156" s="135">
        <f>IF(OR(DataGrowthRates!BW156="",DataGrowthRates!BX156=""),"",DataGrowthRates!BX156-DataGrowthRates!BW156)</f>
        <v>-8.9921640280529402E-2</v>
      </c>
      <c r="BY156" s="135">
        <f>IF(OR(DataGrowthRates!BX156="",DataGrowthRates!BY156=""),"",DataGrowthRates!BY156-DataGrowthRates!BX156)</f>
        <v>0</v>
      </c>
      <c r="BZ156" s="135">
        <f>IF(OR(DataGrowthRates!BY156="",DataGrowthRates!BZ156=""),"",DataGrowthRates!BZ156-DataGrowthRates!BY156)</f>
        <v>0</v>
      </c>
      <c r="CA156" s="135">
        <f>IF(OR(DataGrowthRates!BZ156="",DataGrowthRates!CA156=""),"",DataGrowthRates!CA156-DataGrowthRates!BZ156)</f>
        <v>0</v>
      </c>
      <c r="CB156" s="135">
        <f>IF(OR(DataGrowthRates!CA156="",DataGrowthRates!CB156=""),"",DataGrowthRates!CB156-DataGrowthRates!CA156)</f>
        <v>0.13563510073774232</v>
      </c>
      <c r="CC156" s="135">
        <f>IF(OR(DataGrowthRates!CB156="",DataGrowthRates!CC156=""),"",DataGrowthRates!CC156-DataGrowthRates!CB156)</f>
        <v>0</v>
      </c>
      <c r="CD156" s="135">
        <f>IF(OR(DataGrowthRates!CC156="",DataGrowthRates!CD156=""),"",DataGrowthRates!CD156-DataGrowthRates!CC156)</f>
        <v>0</v>
      </c>
      <c r="CE156" s="135">
        <f>IF(OR(DataGrowthRates!CD156="",DataGrowthRates!CE156=""),"",DataGrowthRates!CE156-DataGrowthRates!CD156)</f>
        <v>0</v>
      </c>
      <c r="CF156" s="135">
        <f>IF(OR(DataGrowthRates!CE156="",DataGrowthRates!CF156=""),"",DataGrowthRates!CF156-DataGrowthRates!CE156)</f>
        <v>0</v>
      </c>
      <c r="CG156" s="135">
        <f>IF(OR(DataGrowthRates!CF156="",DataGrowthRates!CG156=""),"",DataGrowthRates!CG156-DataGrowthRates!CF156)</f>
        <v>0</v>
      </c>
      <c r="CH156" s="135" t="str">
        <f>IF(OR(DataGrowthRates!CG156="",DataGrowthRates!CH156=""),"",DataGrowthRates!CH156-DataGrowthRates!CG156)</f>
        <v/>
      </c>
    </row>
    <row r="157" spans="1:86" x14ac:dyDescent="0.3">
      <c r="A157" s="4" t="s">
        <v>151</v>
      </c>
      <c r="AP157" s="1"/>
      <c r="AQ157" s="1"/>
      <c r="AR157" s="136"/>
      <c r="AS157" s="136"/>
      <c r="AT157" s="136"/>
      <c r="AU157" s="136"/>
      <c r="AV157" s="136"/>
      <c r="AW157" s="136"/>
      <c r="AX157" s="136" t="str">
        <f>IF(OR(DataGrowthRates!AW157="",DataGrowthRates!AX157=""),"",DataGrowthRates!AX157-DataGrowthRates!AW157)</f>
        <v/>
      </c>
      <c r="AY157" s="136" t="str">
        <f>IF(OR(DataGrowthRates!AX157="",DataGrowthRates!AY157=""),"",DataGrowthRates!AY157-DataGrowthRates!AX157)</f>
        <v/>
      </c>
      <c r="AZ157" s="136" t="str">
        <f>IF(OR(DataGrowthRates!AY157="",DataGrowthRates!AZ157=""),"",DataGrowthRates!AZ157-DataGrowthRates!AY157)</f>
        <v/>
      </c>
      <c r="BA157" s="136" t="str">
        <f>IF(OR(DataGrowthRates!AZ157="",DataGrowthRates!BA157=""),"",DataGrowthRates!BA157-DataGrowthRates!AZ157)</f>
        <v/>
      </c>
      <c r="BB157" s="136" t="str">
        <f>IF(OR(DataGrowthRates!BA157="",DataGrowthRates!BB157=""),"",DataGrowthRates!BB157-DataGrowthRates!BA157)</f>
        <v/>
      </c>
      <c r="BC157" s="136" t="str">
        <f>IF(OR(DataGrowthRates!BB157="",DataGrowthRates!BC157=""),"",DataGrowthRates!BC157-DataGrowthRates!BB157)</f>
        <v/>
      </c>
      <c r="BD157" s="136" t="str">
        <f>IF(OR(DataGrowthRates!BC157="",DataGrowthRates!BD157=""),"",DataGrowthRates!BD157-DataGrowthRates!BC157)</f>
        <v/>
      </c>
      <c r="BE157" s="136" t="str">
        <f>IF(OR(DataGrowthRates!BD157="",DataGrowthRates!BE157=""),"",DataGrowthRates!BE157-DataGrowthRates!BD157)</f>
        <v/>
      </c>
      <c r="BF157" s="136" t="str">
        <f>IF(OR(DataGrowthRates!BE157="",DataGrowthRates!BF157=""),"",DataGrowthRates!BF157-DataGrowthRates!BE157)</f>
        <v/>
      </c>
      <c r="BG157" s="136" t="str">
        <f>IF(OR(DataGrowthRates!BF157="",DataGrowthRates!BG157=""),"",DataGrowthRates!BG157-DataGrowthRates!BF157)</f>
        <v/>
      </c>
      <c r="BH157" s="136" t="str">
        <f>IF(OR(DataGrowthRates!BG157="",DataGrowthRates!BH157=""),"",DataGrowthRates!BH157-DataGrowthRates!BG157)</f>
        <v/>
      </c>
      <c r="BI157" s="136">
        <f>IF(OR(DataGrowthRates!BH157="",DataGrowthRates!BI157=""),"",DataGrowthRates!BI157-DataGrowthRates!BH157)</f>
        <v>0.72666286498354249</v>
      </c>
      <c r="BJ157" s="136">
        <f>IF(OR(DataGrowthRates!BI157="",DataGrowthRates!BJ157=""),"",DataGrowthRates!BJ157-DataGrowthRates!BI157)</f>
        <v>6.7474477389207754E-3</v>
      </c>
      <c r="BK157" s="136">
        <f>IF(OR(DataGrowthRates!BJ157="",DataGrowthRates!BK157=""),"",DataGrowthRates!BK157-DataGrowthRates!BJ157)</f>
        <v>0.1241534345844586</v>
      </c>
      <c r="BL157" s="136">
        <f>IF(OR(DataGrowthRates!BK157="",DataGrowthRates!BL157=""),"",DataGrowthRates!BL157-DataGrowthRates!BK157)</f>
        <v>-0.16927771556339644</v>
      </c>
      <c r="BM157" s="136">
        <f>IF(OR(DataGrowthRates!BL157="",DataGrowthRates!BM157=""),"",DataGrowthRates!BM157-DataGrowthRates!BL157)</f>
        <v>0</v>
      </c>
      <c r="BN157" s="136">
        <f>IF(OR(DataGrowthRates!BM157="",DataGrowthRates!BN157=""),"",DataGrowthRates!BN157-DataGrowthRates!BM157)</f>
        <v>-1.6395026782057411</v>
      </c>
      <c r="BO157" s="136">
        <f>IF(OR(DataGrowthRates!BN157="",DataGrowthRates!BO157=""),"",DataGrowthRates!BO157-DataGrowthRates!BN157)</f>
        <v>1.2007170119214134</v>
      </c>
      <c r="BP157" s="136">
        <f>IF(OR(DataGrowthRates!BO157="",DataGrowthRates!BP157=""),"",DataGrowthRates!BP157-DataGrowthRates!BO157)</f>
        <v>-5.8520675871286842E-2</v>
      </c>
      <c r="BQ157" s="136">
        <f>IF(OR(DataGrowthRates!BP157="",DataGrowthRates!BQ157=""),"",DataGrowthRates!BQ157-DataGrowthRates!BP157)</f>
        <v>0</v>
      </c>
      <c r="BR157" s="136">
        <f>IF(OR(DataGrowthRates!BQ157="",DataGrowthRates!BR157=""),"",DataGrowthRates!BR157-DataGrowthRates!BQ157)</f>
        <v>0</v>
      </c>
      <c r="BS157" s="136">
        <f>IF(OR(DataGrowthRates!BR157="",DataGrowthRates!BS157=""),"",DataGrowthRates!BS157-DataGrowthRates!BR157)</f>
        <v>-0.37731158316941776</v>
      </c>
      <c r="BT157" s="136">
        <f>IF(OR(DataGrowthRates!BS157="",DataGrowthRates!BT157=""),"",DataGrowthRates!BT157-DataGrowthRates!BS157)</f>
        <v>0</v>
      </c>
      <c r="BU157" s="136">
        <f>IF(OR(DataGrowthRates!BT157="",DataGrowthRates!BU157=""),"",DataGrowthRates!BU157-DataGrowthRates!BT157)</f>
        <v>0</v>
      </c>
      <c r="BV157" s="136">
        <f>IF(OR(DataGrowthRates!BU157="",DataGrowthRates!BV157=""),"",DataGrowthRates!BV157-DataGrowthRates!BU157)</f>
        <v>0</v>
      </c>
      <c r="BW157" s="136">
        <f>IF(OR(DataGrowthRates!BV157="",DataGrowthRates!BW157=""),"",DataGrowthRates!BW157-DataGrowthRates!BV157)</f>
        <v>0.23205571992648238</v>
      </c>
      <c r="BX157" s="136">
        <f>IF(OR(DataGrowthRates!BW157="",DataGrowthRates!BX157=""),"",DataGrowthRates!BX157-DataGrowthRates!BW157)</f>
        <v>1.1046606772074391E-2</v>
      </c>
      <c r="BY157" s="136">
        <f>IF(OR(DataGrowthRates!BX157="",DataGrowthRates!BY157=""),"",DataGrowthRates!BY157-DataGrowthRates!BX157)</f>
        <v>0</v>
      </c>
      <c r="BZ157" s="136">
        <f>IF(OR(DataGrowthRates!BY157="",DataGrowthRates!BZ157=""),"",DataGrowthRates!BZ157-DataGrowthRates!BY157)</f>
        <v>0</v>
      </c>
      <c r="CA157" s="136">
        <f>IF(OR(DataGrowthRates!BZ157="",DataGrowthRates!CA157=""),"",DataGrowthRates!CA157-DataGrowthRates!BZ157)</f>
        <v>0</v>
      </c>
      <c r="CB157" s="136">
        <f>IF(OR(DataGrowthRates!CA157="",DataGrowthRates!CB157=""),"",DataGrowthRates!CB157-DataGrowthRates!CA157)</f>
        <v>-0.23932060595384039</v>
      </c>
      <c r="CC157" s="136">
        <f>IF(OR(DataGrowthRates!CB157="",DataGrowthRates!CC157=""),"",DataGrowthRates!CC157-DataGrowthRates!CB157)</f>
        <v>0</v>
      </c>
      <c r="CD157" s="136">
        <f>IF(OR(DataGrowthRates!CC157="",DataGrowthRates!CD157=""),"",DataGrowthRates!CD157-DataGrowthRates!CC157)</f>
        <v>0</v>
      </c>
      <c r="CE157" s="136">
        <f>IF(OR(DataGrowthRates!CD157="",DataGrowthRates!CE157=""),"",DataGrowthRates!CE157-DataGrowthRates!CD157)</f>
        <v>0</v>
      </c>
      <c r="CF157" s="136">
        <f>IF(OR(DataGrowthRates!CE157="",DataGrowthRates!CF157=""),"",DataGrowthRates!CF157-DataGrowthRates!CE157)</f>
        <v>0</v>
      </c>
      <c r="CG157" s="136">
        <f>IF(OR(DataGrowthRates!CF157="",DataGrowthRates!CG157=""),"",DataGrowthRates!CG157-DataGrowthRates!CF157)</f>
        <v>0</v>
      </c>
      <c r="CH157" s="136" t="str">
        <f>IF(OR(DataGrowthRates!CG157="",DataGrowthRates!CH157=""),"",DataGrowthRates!CH157-DataGrowthRates!CG157)</f>
        <v/>
      </c>
    </row>
    <row r="158" spans="1:86" x14ac:dyDescent="0.3">
      <c r="A158" s="4" t="s">
        <v>152</v>
      </c>
      <c r="AP158" s="1"/>
      <c r="AQ158" s="1"/>
      <c r="AR158" s="136"/>
      <c r="AS158" s="136"/>
      <c r="AT158" s="136"/>
      <c r="AU158" s="136"/>
      <c r="AV158" s="136"/>
      <c r="AW158" s="1"/>
      <c r="AX158" s="136" t="str">
        <f>IF(OR(DataGrowthRates!AW158="",DataGrowthRates!AX158=""),"",DataGrowthRates!AX158-DataGrowthRates!AW158)</f>
        <v/>
      </c>
      <c r="AY158" s="136" t="str">
        <f>IF(OR(DataGrowthRates!AX158="",DataGrowthRates!AY158=""),"",DataGrowthRates!AY158-DataGrowthRates!AX158)</f>
        <v/>
      </c>
      <c r="AZ158" s="136" t="str">
        <f>IF(OR(DataGrowthRates!AY158="",DataGrowthRates!AZ158=""),"",DataGrowthRates!AZ158-DataGrowthRates!AY158)</f>
        <v/>
      </c>
      <c r="BA158" s="136" t="str">
        <f>IF(OR(DataGrowthRates!AZ158="",DataGrowthRates!BA158=""),"",DataGrowthRates!BA158-DataGrowthRates!AZ158)</f>
        <v/>
      </c>
      <c r="BB158" s="136" t="str">
        <f>IF(OR(DataGrowthRates!BA158="",DataGrowthRates!BB158=""),"",DataGrowthRates!BB158-DataGrowthRates!BA158)</f>
        <v/>
      </c>
      <c r="BC158" s="136" t="str">
        <f>IF(OR(DataGrowthRates!BB158="",DataGrowthRates!BC158=""),"",DataGrowthRates!BC158-DataGrowthRates!BB158)</f>
        <v/>
      </c>
      <c r="BD158" s="136" t="str">
        <f>IF(OR(DataGrowthRates!BC158="",DataGrowthRates!BD158=""),"",DataGrowthRates!BD158-DataGrowthRates!BC158)</f>
        <v/>
      </c>
      <c r="BE158" s="136" t="str">
        <f>IF(OR(DataGrowthRates!BD158="",DataGrowthRates!BE158=""),"",DataGrowthRates!BE158-DataGrowthRates!BD158)</f>
        <v/>
      </c>
      <c r="BF158" s="136" t="str">
        <f>IF(OR(DataGrowthRates!BE158="",DataGrowthRates!BF158=""),"",DataGrowthRates!BF158-DataGrowthRates!BE158)</f>
        <v/>
      </c>
      <c r="BG158" s="136" t="str">
        <f>IF(OR(DataGrowthRates!BF158="",DataGrowthRates!BG158=""),"",DataGrowthRates!BG158-DataGrowthRates!BF158)</f>
        <v/>
      </c>
      <c r="BH158" s="136" t="str">
        <f>IF(OR(DataGrowthRates!BG158="",DataGrowthRates!BH158=""),"",DataGrowthRates!BH158-DataGrowthRates!BG158)</f>
        <v/>
      </c>
      <c r="BI158" s="136" t="str">
        <f>IF(OR(DataGrowthRates!BH158="",DataGrowthRates!BI158=""),"",DataGrowthRates!BI158-DataGrowthRates!BH158)</f>
        <v/>
      </c>
      <c r="BJ158" s="136">
        <f>IF(OR(DataGrowthRates!BI158="",DataGrowthRates!BJ158=""),"",DataGrowthRates!BJ158-DataGrowthRates!BI158)</f>
        <v>0.39510685032903403</v>
      </c>
      <c r="BK158" s="136">
        <f>IF(OR(DataGrowthRates!BJ158="",DataGrowthRates!BK158=""),"",DataGrowthRates!BK158-DataGrowthRates!BJ158)</f>
        <v>-7.9086061585515566E-2</v>
      </c>
      <c r="BL158" s="136">
        <f>IF(OR(DataGrowthRates!BK158="",DataGrowthRates!BL158=""),"",DataGrowthRates!BL158-DataGrowthRates!BK158)</f>
        <v>0</v>
      </c>
      <c r="BM158" s="136">
        <f>IF(OR(DataGrowthRates!BL158="",DataGrowthRates!BM158=""),"",DataGrowthRates!BM158-DataGrowthRates!BL158)</f>
        <v>0</v>
      </c>
      <c r="BN158" s="136">
        <f>IF(OR(DataGrowthRates!BM158="",DataGrowthRates!BN158=""),"",DataGrowthRates!BN158-DataGrowthRates!BM158)</f>
        <v>-0.90633710274714829</v>
      </c>
      <c r="BO158" s="136">
        <f>IF(OR(DataGrowthRates!BN158="",DataGrowthRates!BO158=""),"",DataGrowthRates!BO158-DataGrowthRates!BN158)</f>
        <v>-4.7758041498271009E-2</v>
      </c>
      <c r="BP158" s="136">
        <f>IF(OR(DataGrowthRates!BO158="",DataGrowthRates!BP158=""),"",DataGrowthRates!BP158-DataGrowthRates!BO158)</f>
        <v>1.2419643971073313E-3</v>
      </c>
      <c r="BQ158" s="136">
        <f>IF(OR(DataGrowthRates!BP158="",DataGrowthRates!BQ158=""),"",DataGrowthRates!BQ158-DataGrowthRates!BP158)</f>
        <v>0</v>
      </c>
      <c r="BR158" s="136">
        <f>IF(OR(DataGrowthRates!BQ158="",DataGrowthRates!BR158=""),"",DataGrowthRates!BR158-DataGrowthRates!BQ158)</f>
        <v>0</v>
      </c>
      <c r="BS158" s="136">
        <f>IF(OR(DataGrowthRates!BR158="",DataGrowthRates!BS158=""),"",DataGrowthRates!BS158-DataGrowthRates!BR158)</f>
        <v>-0.35362149818888078</v>
      </c>
      <c r="BT158" s="136">
        <f>IF(OR(DataGrowthRates!BS158="",DataGrowthRates!BT158=""),"",DataGrowthRates!BT158-DataGrowthRates!BS158)</f>
        <v>0</v>
      </c>
      <c r="BU158" s="136">
        <f>IF(OR(DataGrowthRates!BT158="",DataGrowthRates!BU158=""),"",DataGrowthRates!BU158-DataGrowthRates!BT158)</f>
        <v>0</v>
      </c>
      <c r="BV158" s="136">
        <f>IF(OR(DataGrowthRates!BU158="",DataGrowthRates!BV158=""),"",DataGrowthRates!BV158-DataGrowthRates!BU158)</f>
        <v>0</v>
      </c>
      <c r="BW158" s="136">
        <f>IF(OR(DataGrowthRates!BV158="",DataGrowthRates!BW158=""),"",DataGrowthRates!BW158-DataGrowthRates!BV158)</f>
        <v>-1.020819048222311</v>
      </c>
      <c r="BX158" s="136">
        <f>IF(OR(DataGrowthRates!BW158="",DataGrowthRates!BX158=""),"",DataGrowthRates!BX158-DataGrowthRates!BW158)</f>
        <v>-5.131081350381006E-2</v>
      </c>
      <c r="BY158" s="136">
        <f>IF(OR(DataGrowthRates!BX158="",DataGrowthRates!BY158=""),"",DataGrowthRates!BY158-DataGrowthRates!BX158)</f>
        <v>0</v>
      </c>
      <c r="BZ158" s="136">
        <f>IF(OR(DataGrowthRates!BY158="",DataGrowthRates!BZ158=""),"",DataGrowthRates!BZ158-DataGrowthRates!BY158)</f>
        <v>0</v>
      </c>
      <c r="CA158" s="136">
        <f>IF(OR(DataGrowthRates!BZ158="",DataGrowthRates!CA158=""),"",DataGrowthRates!CA158-DataGrowthRates!BZ158)</f>
        <v>0</v>
      </c>
      <c r="CB158" s="136">
        <f>IF(OR(DataGrowthRates!CA158="",DataGrowthRates!CB158=""),"",DataGrowthRates!CB158-DataGrowthRates!CA158)</f>
        <v>-1.0748720068682367</v>
      </c>
      <c r="CC158" s="136">
        <f>IF(OR(DataGrowthRates!CB158="",DataGrowthRates!CC158=""),"",DataGrowthRates!CC158-DataGrowthRates!CB158)</f>
        <v>0</v>
      </c>
      <c r="CD158" s="136">
        <f>IF(OR(DataGrowthRates!CC158="",DataGrowthRates!CD158=""),"",DataGrowthRates!CD158-DataGrowthRates!CC158)</f>
        <v>0</v>
      </c>
      <c r="CE158" s="136">
        <f>IF(OR(DataGrowthRates!CD158="",DataGrowthRates!CE158=""),"",DataGrowthRates!CE158-DataGrowthRates!CD158)</f>
        <v>0</v>
      </c>
      <c r="CF158" s="136">
        <f>IF(OR(DataGrowthRates!CE158="",DataGrowthRates!CF158=""),"",DataGrowthRates!CF158-DataGrowthRates!CE158)</f>
        <v>0</v>
      </c>
      <c r="CG158" s="136">
        <f>IF(OR(DataGrowthRates!CF158="",DataGrowthRates!CG158=""),"",DataGrowthRates!CG158-DataGrowthRates!CF158)</f>
        <v>0</v>
      </c>
      <c r="CH158" s="136" t="str">
        <f>IF(OR(DataGrowthRates!CG158="",DataGrowthRates!CH158=""),"",DataGrowthRates!CH158-DataGrowthRates!CG158)</f>
        <v/>
      </c>
    </row>
    <row r="159" spans="1:86" x14ac:dyDescent="0.3">
      <c r="A159" s="64" t="s">
        <v>153</v>
      </c>
      <c r="B159" s="6"/>
      <c r="C159" s="6"/>
      <c r="D159" s="6"/>
      <c r="E159" s="6"/>
      <c r="F159" s="6"/>
      <c r="G159" s="6"/>
      <c r="H159" s="6"/>
      <c r="I159" s="6"/>
      <c r="J159" s="6"/>
      <c r="K159" s="6"/>
      <c r="L159" s="6"/>
      <c r="M159" s="6"/>
      <c r="N159" s="6"/>
      <c r="O159" s="6"/>
      <c r="P159" s="6"/>
      <c r="Q159" s="6"/>
      <c r="R159" s="53"/>
      <c r="S159" s="53"/>
      <c r="T159" s="53"/>
      <c r="U159" s="53"/>
      <c r="V159" s="53"/>
      <c r="W159" s="53"/>
      <c r="X159" s="53"/>
      <c r="Y159" s="53"/>
      <c r="Z159" s="53"/>
      <c r="AA159" s="53"/>
      <c r="AB159" s="53"/>
      <c r="AC159" s="53"/>
      <c r="AD159" s="53"/>
      <c r="AE159" s="53"/>
      <c r="AF159" s="53"/>
      <c r="AG159" s="53"/>
      <c r="AH159" s="53"/>
      <c r="AI159" s="53"/>
      <c r="AJ159" s="53"/>
      <c r="AK159" s="53"/>
      <c r="AL159" s="53"/>
      <c r="AM159" s="53"/>
      <c r="AN159" s="53"/>
      <c r="AO159" s="53"/>
      <c r="AP159" s="142"/>
      <c r="AQ159" s="142"/>
      <c r="AR159" s="137"/>
      <c r="AS159" s="137"/>
      <c r="AT159" s="137"/>
      <c r="AU159" s="137"/>
      <c r="AV159" s="137"/>
      <c r="AW159" s="142"/>
      <c r="AX159" s="137" t="str">
        <f>IF(OR(DataGrowthRates!AW159="",DataGrowthRates!AX159=""),"",DataGrowthRates!AX159-DataGrowthRates!AW159)</f>
        <v/>
      </c>
      <c r="AY159" s="137" t="str">
        <f>IF(OR(DataGrowthRates!AX159="",DataGrowthRates!AY159=""),"",DataGrowthRates!AY159-DataGrowthRates!AX159)</f>
        <v/>
      </c>
      <c r="AZ159" s="137" t="str">
        <f>IF(OR(DataGrowthRates!AY159="",DataGrowthRates!AZ159=""),"",DataGrowthRates!AZ159-DataGrowthRates!AY159)</f>
        <v/>
      </c>
      <c r="BA159" s="137" t="str">
        <f>IF(OR(DataGrowthRates!AZ159="",DataGrowthRates!BA159=""),"",DataGrowthRates!BA159-DataGrowthRates!AZ159)</f>
        <v/>
      </c>
      <c r="BB159" s="137" t="str">
        <f>IF(OR(DataGrowthRates!BA159="",DataGrowthRates!BB159=""),"",DataGrowthRates!BB159-DataGrowthRates!BA159)</f>
        <v/>
      </c>
      <c r="BC159" s="137" t="str">
        <f>IF(OR(DataGrowthRates!BB159="",DataGrowthRates!BC159=""),"",DataGrowthRates!BC159-DataGrowthRates!BB159)</f>
        <v/>
      </c>
      <c r="BD159" s="137" t="str">
        <f>IF(OR(DataGrowthRates!BC159="",DataGrowthRates!BD159=""),"",DataGrowthRates!BD159-DataGrowthRates!BC159)</f>
        <v/>
      </c>
      <c r="BE159" s="137" t="str">
        <f>IF(OR(DataGrowthRates!BD159="",DataGrowthRates!BE159=""),"",DataGrowthRates!BE159-DataGrowthRates!BD159)</f>
        <v/>
      </c>
      <c r="BF159" s="137" t="str">
        <f>IF(OR(DataGrowthRates!BE159="",DataGrowthRates!BF159=""),"",DataGrowthRates!BF159-DataGrowthRates!BE159)</f>
        <v/>
      </c>
      <c r="BG159" s="137" t="str">
        <f>IF(OR(DataGrowthRates!BF159="",DataGrowthRates!BG159=""),"",DataGrowthRates!BG159-DataGrowthRates!BF159)</f>
        <v/>
      </c>
      <c r="BH159" s="137" t="str">
        <f>IF(OR(DataGrowthRates!BG159="",DataGrowthRates!BH159=""),"",DataGrowthRates!BH159-DataGrowthRates!BG159)</f>
        <v/>
      </c>
      <c r="BI159" s="137" t="str">
        <f>IF(OR(DataGrowthRates!BH159="",DataGrowthRates!BI159=""),"",DataGrowthRates!BI159-DataGrowthRates!BH159)</f>
        <v/>
      </c>
      <c r="BJ159" s="137" t="str">
        <f>IF(OR(DataGrowthRates!BI159="",DataGrowthRates!BJ159=""),"",DataGrowthRates!BJ159-DataGrowthRates!BI159)</f>
        <v/>
      </c>
      <c r="BK159" s="137">
        <f>IF(OR(DataGrowthRates!BJ159="",DataGrowthRates!BK159=""),"",DataGrowthRates!BK159-DataGrowthRates!BJ159)</f>
        <v>0.7425585257415781</v>
      </c>
      <c r="BL159" s="137">
        <f>IF(OR(DataGrowthRates!BK159="",DataGrowthRates!BL159=""),"",DataGrowthRates!BL159-DataGrowthRates!BK159)</f>
        <v>-0.12323359151033308</v>
      </c>
      <c r="BM159" s="137">
        <f>IF(OR(DataGrowthRates!BL159="",DataGrowthRates!BM159=""),"",DataGrowthRates!BM159-DataGrowthRates!BL159)</f>
        <v>0</v>
      </c>
      <c r="BN159" s="137">
        <f>IF(OR(DataGrowthRates!BM159="",DataGrowthRates!BN159=""),"",DataGrowthRates!BN159-DataGrowthRates!BM159)</f>
        <v>-1.8087185686997711</v>
      </c>
      <c r="BO159" s="137">
        <f>IF(OR(DataGrowthRates!BN159="",DataGrowthRates!BO159=""),"",DataGrowthRates!BO159-DataGrowthRates!BN159)</f>
        <v>-0.56166501434066318</v>
      </c>
      <c r="BP159" s="137">
        <f>IF(OR(DataGrowthRates!BO159="",DataGrowthRates!BP159=""),"",DataGrowthRates!BP159-DataGrowthRates!BO159)</f>
        <v>-1.3718395208556222E-2</v>
      </c>
      <c r="BQ159" s="137">
        <f>IF(OR(DataGrowthRates!BP159="",DataGrowthRates!BQ159=""),"",DataGrowthRates!BQ159-DataGrowthRates!BP159)</f>
        <v>0</v>
      </c>
      <c r="BR159" s="137">
        <f>IF(OR(DataGrowthRates!BQ159="",DataGrowthRates!BR159=""),"",DataGrowthRates!BR159-DataGrowthRates!BQ159)</f>
        <v>0</v>
      </c>
      <c r="BS159" s="137">
        <f>IF(OR(DataGrowthRates!BR159="",DataGrowthRates!BS159=""),"",DataGrowthRates!BS159-DataGrowthRates!BR159)</f>
        <v>-6.0724819030357757E-3</v>
      </c>
      <c r="BT159" s="137">
        <f>IF(OR(DataGrowthRates!BS159="",DataGrowthRates!BT159=""),"",DataGrowthRates!BT159-DataGrowthRates!BS159)</f>
        <v>0</v>
      </c>
      <c r="BU159" s="137">
        <f>IF(OR(DataGrowthRates!BT159="",DataGrowthRates!BU159=""),"",DataGrowthRates!BU159-DataGrowthRates!BT159)</f>
        <v>0</v>
      </c>
      <c r="BV159" s="137">
        <f>IF(OR(DataGrowthRates!BU159="",DataGrowthRates!BV159=""),"",DataGrowthRates!BV159-DataGrowthRates!BU159)</f>
        <v>0</v>
      </c>
      <c r="BW159" s="137">
        <f>IF(OR(DataGrowthRates!BV159="",DataGrowthRates!BW159=""),"",DataGrowthRates!BW159-DataGrowthRates!BV159)</f>
        <v>-0.17368840987899725</v>
      </c>
      <c r="BX159" s="137">
        <f>IF(OR(DataGrowthRates!BW159="",DataGrowthRates!BX159=""),"",DataGrowthRates!BX159-DataGrowthRates!BW159)</f>
        <v>0.52995387017074846</v>
      </c>
      <c r="BY159" s="137">
        <f>IF(OR(DataGrowthRates!BX159="",DataGrowthRates!BY159=""),"",DataGrowthRates!BY159-DataGrowthRates!BX159)</f>
        <v>0</v>
      </c>
      <c r="BZ159" s="137">
        <f>IF(OR(DataGrowthRates!BY159="",DataGrowthRates!BZ159=""),"",DataGrowthRates!BZ159-DataGrowthRates!BY159)</f>
        <v>0</v>
      </c>
      <c r="CA159" s="137">
        <f>IF(OR(DataGrowthRates!BZ159="",DataGrowthRates!CA159=""),"",DataGrowthRates!CA159-DataGrowthRates!BZ159)</f>
        <v>0</v>
      </c>
      <c r="CB159" s="137">
        <f>IF(OR(DataGrowthRates!CA159="",DataGrowthRates!CB159=""),"",DataGrowthRates!CB159-DataGrowthRates!CA159)</f>
        <v>-1.4687525250724187</v>
      </c>
      <c r="CC159" s="137">
        <f>IF(OR(DataGrowthRates!CB159="",DataGrowthRates!CC159=""),"",DataGrowthRates!CC159-DataGrowthRates!CB159)</f>
        <v>0</v>
      </c>
      <c r="CD159" s="137">
        <f>IF(OR(DataGrowthRates!CC159="",DataGrowthRates!CD159=""),"",DataGrowthRates!CD159-DataGrowthRates!CC159)</f>
        <v>0</v>
      </c>
      <c r="CE159" s="137">
        <f>IF(OR(DataGrowthRates!CD159="",DataGrowthRates!CE159=""),"",DataGrowthRates!CE159-DataGrowthRates!CD159)</f>
        <v>0</v>
      </c>
      <c r="CF159" s="137">
        <f>IF(OR(DataGrowthRates!CE159="",DataGrowthRates!CF159=""),"",DataGrowthRates!CF159-DataGrowthRates!CE159)</f>
        <v>0</v>
      </c>
      <c r="CG159" s="137">
        <f>IF(OR(DataGrowthRates!CF159="",DataGrowthRates!CG159=""),"",DataGrowthRates!CG159-DataGrowthRates!CF159)</f>
        <v>0</v>
      </c>
      <c r="CH159" s="137" t="str">
        <f>IF(OR(DataGrowthRates!CG159="",DataGrowthRates!CH159=""),"",DataGrowthRates!CH159-DataGrowthRates!CG159)</f>
        <v/>
      </c>
    </row>
    <row r="160" spans="1:86" x14ac:dyDescent="0.3">
      <c r="A160" s="65" t="s">
        <v>154</v>
      </c>
      <c r="AP160" s="1"/>
      <c r="AQ160" s="1"/>
      <c r="AR160" s="135"/>
      <c r="AS160" s="135"/>
      <c r="AT160" s="135"/>
      <c r="AU160" s="135"/>
      <c r="AV160" s="135"/>
      <c r="AW160" s="135"/>
      <c r="AX160" s="135" t="str">
        <f>IF(OR(DataGrowthRates!AW160="",DataGrowthRates!AX160=""),"",DataGrowthRates!AX160-DataGrowthRates!AW160)</f>
        <v/>
      </c>
      <c r="AY160" s="135" t="str">
        <f>IF(OR(DataGrowthRates!AX160="",DataGrowthRates!AY160=""),"",DataGrowthRates!AY160-DataGrowthRates!AX160)</f>
        <v/>
      </c>
      <c r="AZ160" s="135" t="str">
        <f>IF(OR(DataGrowthRates!AY160="",DataGrowthRates!AZ160=""),"",DataGrowthRates!AZ160-DataGrowthRates!AY160)</f>
        <v/>
      </c>
      <c r="BA160" s="135" t="str">
        <f>IF(OR(DataGrowthRates!AZ160="",DataGrowthRates!BA160=""),"",DataGrowthRates!BA160-DataGrowthRates!AZ160)</f>
        <v/>
      </c>
      <c r="BB160" s="135" t="str">
        <f>IF(OR(DataGrowthRates!BA160="",DataGrowthRates!BB160=""),"",DataGrowthRates!BB160-DataGrowthRates!BA160)</f>
        <v/>
      </c>
      <c r="BC160" s="135" t="str">
        <f>IF(OR(DataGrowthRates!BB160="",DataGrowthRates!BC160=""),"",DataGrowthRates!BC160-DataGrowthRates!BB160)</f>
        <v/>
      </c>
      <c r="BD160" s="135" t="str">
        <f>IF(OR(DataGrowthRates!BC160="",DataGrowthRates!BD160=""),"",DataGrowthRates!BD160-DataGrowthRates!BC160)</f>
        <v/>
      </c>
      <c r="BE160" s="135" t="str">
        <f>IF(OR(DataGrowthRates!BD160="",DataGrowthRates!BE160=""),"",DataGrowthRates!BE160-DataGrowthRates!BD160)</f>
        <v/>
      </c>
      <c r="BF160" s="135" t="str">
        <f>IF(OR(DataGrowthRates!BE160="",DataGrowthRates!BF160=""),"",DataGrowthRates!BF160-DataGrowthRates!BE160)</f>
        <v/>
      </c>
      <c r="BG160" s="135" t="str">
        <f>IF(OR(DataGrowthRates!BF160="",DataGrowthRates!BG160=""),"",DataGrowthRates!BG160-DataGrowthRates!BF160)</f>
        <v/>
      </c>
      <c r="BH160" s="135" t="str">
        <f>IF(OR(DataGrowthRates!BG160="",DataGrowthRates!BH160=""),"",DataGrowthRates!BH160-DataGrowthRates!BG160)</f>
        <v/>
      </c>
      <c r="BI160" s="135" t="str">
        <f>IF(OR(DataGrowthRates!BH160="",DataGrowthRates!BI160=""),"",DataGrowthRates!BI160-DataGrowthRates!BH160)</f>
        <v/>
      </c>
      <c r="BJ160" s="135" t="str">
        <f>IF(OR(DataGrowthRates!BI160="",DataGrowthRates!BJ160=""),"",DataGrowthRates!BJ160-DataGrowthRates!BI160)</f>
        <v/>
      </c>
      <c r="BK160" s="135" t="str">
        <f>IF(OR(DataGrowthRates!BJ160="",DataGrowthRates!BK160=""),"",DataGrowthRates!BK160-DataGrowthRates!BJ160)</f>
        <v/>
      </c>
      <c r="BL160" s="135">
        <f>IF(OR(DataGrowthRates!BK160="",DataGrowthRates!BL160=""),"",DataGrowthRates!BL160-DataGrowthRates!BK160)</f>
        <v>-0.78350947064256005</v>
      </c>
      <c r="BM160" s="135">
        <f>IF(OR(DataGrowthRates!BL160="",DataGrowthRates!BM160=""),"",DataGrowthRates!BM160-DataGrowthRates!BL160)</f>
        <v>0.49951059862403691</v>
      </c>
      <c r="BN160" s="135">
        <f>IF(OR(DataGrowthRates!BM160="",DataGrowthRates!BN160=""),"",DataGrowthRates!BN160-DataGrowthRates!BM160)</f>
        <v>-1.1625511435401708</v>
      </c>
      <c r="BO160" s="135">
        <f>IF(OR(DataGrowthRates!BN160="",DataGrowthRates!BO160=""),"",DataGrowthRates!BO160-DataGrowthRates!BN160)</f>
        <v>1.0386526970500483</v>
      </c>
      <c r="BP160" s="135">
        <f>IF(OR(DataGrowthRates!BO160="",DataGrowthRates!BP160=""),"",DataGrowthRates!BP160-DataGrowthRates!BO160)</f>
        <v>6.5735546828788793E-2</v>
      </c>
      <c r="BQ160" s="135">
        <f>IF(OR(DataGrowthRates!BP160="",DataGrowthRates!BQ160=""),"",DataGrowthRates!BQ160-DataGrowthRates!BP160)</f>
        <v>0</v>
      </c>
      <c r="BR160" s="135">
        <f>IF(OR(DataGrowthRates!BQ160="",DataGrowthRates!BR160=""),"",DataGrowthRates!BR160-DataGrowthRates!BQ160)</f>
        <v>0.1031634708784861</v>
      </c>
      <c r="BS160" s="135">
        <f>IF(OR(DataGrowthRates!BR160="",DataGrowthRates!BS160=""),"",DataGrowthRates!BS160-DataGrowthRates!BR160)</f>
        <v>-0.10055383268989893</v>
      </c>
      <c r="BT160" s="135">
        <f>IF(OR(DataGrowthRates!BS160="",DataGrowthRates!BT160=""),"",DataGrowthRates!BT160-DataGrowthRates!BS160)</f>
        <v>1.3848665311923414E-2</v>
      </c>
      <c r="BU160" s="135">
        <f>IF(OR(DataGrowthRates!BT160="",DataGrowthRates!BU160=""),"",DataGrowthRates!BU160-DataGrowthRates!BT160)</f>
        <v>0</v>
      </c>
      <c r="BV160" s="135">
        <f>IF(OR(DataGrowthRates!BU160="",DataGrowthRates!BV160=""),"",DataGrowthRates!BV160-DataGrowthRates!BU160)</f>
        <v>0</v>
      </c>
      <c r="BW160" s="135">
        <f>IF(OR(DataGrowthRates!BV160="",DataGrowthRates!BW160=""),"",DataGrowthRates!BW160-DataGrowthRates!BV160)</f>
        <v>-0.38363211155660171</v>
      </c>
      <c r="BX160" s="135">
        <f>IF(OR(DataGrowthRates!BW160="",DataGrowthRates!BX160=""),"",DataGrowthRates!BX160-DataGrowthRates!BW160)</f>
        <v>-3.2790137874005865E-3</v>
      </c>
      <c r="BY160" s="135">
        <f>IF(OR(DataGrowthRates!BX160="",DataGrowthRates!BY160=""),"",DataGrowthRates!BY160-DataGrowthRates!BX160)</f>
        <v>0</v>
      </c>
      <c r="BZ160" s="135">
        <f>IF(OR(DataGrowthRates!BY160="",DataGrowthRates!BZ160=""),"",DataGrowthRates!BZ160-DataGrowthRates!BY160)</f>
        <v>0</v>
      </c>
      <c r="CA160" s="135">
        <f>IF(OR(DataGrowthRates!BZ160="",DataGrowthRates!CA160=""),"",DataGrowthRates!CA160-DataGrowthRates!BZ160)</f>
        <v>0</v>
      </c>
      <c r="CB160" s="135">
        <f>IF(OR(DataGrowthRates!CA160="",DataGrowthRates!CB160=""),"",DataGrowthRates!CB160-DataGrowthRates!CA160)</f>
        <v>0.82711143975261625</v>
      </c>
      <c r="CC160" s="135">
        <f>IF(OR(DataGrowthRates!CB160="",DataGrowthRates!CC160=""),"",DataGrowthRates!CC160-DataGrowthRates!CB160)</f>
        <v>0</v>
      </c>
      <c r="CD160" s="135">
        <f>IF(OR(DataGrowthRates!CC160="",DataGrowthRates!CD160=""),"",DataGrowthRates!CD160-DataGrowthRates!CC160)</f>
        <v>0</v>
      </c>
      <c r="CE160" s="135">
        <f>IF(OR(DataGrowthRates!CD160="",DataGrowthRates!CE160=""),"",DataGrowthRates!CE160-DataGrowthRates!CD160)</f>
        <v>0</v>
      </c>
      <c r="CF160" s="135">
        <f>IF(OR(DataGrowthRates!CE160="",DataGrowthRates!CF160=""),"",DataGrowthRates!CF160-DataGrowthRates!CE160)</f>
        <v>0</v>
      </c>
      <c r="CG160" s="135">
        <f>IF(OR(DataGrowthRates!CF160="",DataGrowthRates!CG160=""),"",DataGrowthRates!CG160-DataGrowthRates!CF160)</f>
        <v>0</v>
      </c>
      <c r="CH160" s="135" t="str">
        <f>IF(OR(DataGrowthRates!CG160="",DataGrowthRates!CH160=""),"",DataGrowthRates!CH160-DataGrowthRates!CG160)</f>
        <v/>
      </c>
    </row>
    <row r="161" spans="1:86" x14ac:dyDescent="0.3">
      <c r="A161" s="4" t="s">
        <v>155</v>
      </c>
      <c r="AP161" s="1"/>
      <c r="AQ161" s="1"/>
      <c r="AR161" s="136"/>
      <c r="AS161" s="136"/>
      <c r="AT161" s="136"/>
      <c r="AU161" s="136"/>
      <c r="AV161" s="136"/>
      <c r="AW161" s="136"/>
      <c r="AX161" s="136" t="str">
        <f>IF(OR(DataGrowthRates!AW161="",DataGrowthRates!AX161=""),"",DataGrowthRates!AX161-DataGrowthRates!AW161)</f>
        <v/>
      </c>
      <c r="AY161" s="136" t="str">
        <f>IF(OR(DataGrowthRates!AX161="",DataGrowthRates!AY161=""),"",DataGrowthRates!AY161-DataGrowthRates!AX161)</f>
        <v/>
      </c>
      <c r="AZ161" s="136" t="str">
        <f>IF(OR(DataGrowthRates!AY161="",DataGrowthRates!AZ161=""),"",DataGrowthRates!AZ161-DataGrowthRates!AY161)</f>
        <v/>
      </c>
      <c r="BA161" s="136" t="str">
        <f>IF(OR(DataGrowthRates!AZ161="",DataGrowthRates!BA161=""),"",DataGrowthRates!BA161-DataGrowthRates!AZ161)</f>
        <v/>
      </c>
      <c r="BB161" s="136" t="str">
        <f>IF(OR(DataGrowthRates!BA161="",DataGrowthRates!BB161=""),"",DataGrowthRates!BB161-DataGrowthRates!BA161)</f>
        <v/>
      </c>
      <c r="BC161" s="136" t="str">
        <f>IF(OR(DataGrowthRates!BB161="",DataGrowthRates!BC161=""),"",DataGrowthRates!BC161-DataGrowthRates!BB161)</f>
        <v/>
      </c>
      <c r="BD161" s="136" t="str">
        <f>IF(OR(DataGrowthRates!BC161="",DataGrowthRates!BD161=""),"",DataGrowthRates!BD161-DataGrowthRates!BC161)</f>
        <v/>
      </c>
      <c r="BE161" s="136" t="str">
        <f>IF(OR(DataGrowthRates!BD161="",DataGrowthRates!BE161=""),"",DataGrowthRates!BE161-DataGrowthRates!BD161)</f>
        <v/>
      </c>
      <c r="BF161" s="136" t="str">
        <f>IF(OR(DataGrowthRates!BE161="",DataGrowthRates!BF161=""),"",DataGrowthRates!BF161-DataGrowthRates!BE161)</f>
        <v/>
      </c>
      <c r="BG161" s="136" t="str">
        <f>IF(OR(DataGrowthRates!BF161="",DataGrowthRates!BG161=""),"",DataGrowthRates!BG161-DataGrowthRates!BF161)</f>
        <v/>
      </c>
      <c r="BH161" s="136" t="str">
        <f>IF(OR(DataGrowthRates!BG161="",DataGrowthRates!BH161=""),"",DataGrowthRates!BH161-DataGrowthRates!BG161)</f>
        <v/>
      </c>
      <c r="BI161" s="136" t="str">
        <f>IF(OR(DataGrowthRates!BH161="",DataGrowthRates!BI161=""),"",DataGrowthRates!BI161-DataGrowthRates!BH161)</f>
        <v/>
      </c>
      <c r="BJ161" s="136" t="str">
        <f>IF(OR(DataGrowthRates!BI161="",DataGrowthRates!BJ161=""),"",DataGrowthRates!BJ161-DataGrowthRates!BI161)</f>
        <v/>
      </c>
      <c r="BK161" s="136" t="str">
        <f>IF(OR(DataGrowthRates!BJ161="",DataGrowthRates!BK161=""),"",DataGrowthRates!BK161-DataGrowthRates!BJ161)</f>
        <v/>
      </c>
      <c r="BL161" s="136" t="str">
        <f>IF(OR(DataGrowthRates!BK161="",DataGrowthRates!BL161=""),"",DataGrowthRates!BL161-DataGrowthRates!BK161)</f>
        <v/>
      </c>
      <c r="BM161" s="136">
        <f>IF(OR(DataGrowthRates!BL161="",DataGrowthRates!BM161=""),"",DataGrowthRates!BM161-DataGrowthRates!BL161)</f>
        <v>-2.8863435551919174</v>
      </c>
      <c r="BN161" s="136">
        <f>IF(OR(DataGrowthRates!BM161="",DataGrowthRates!BN161=""),"",DataGrowthRates!BN161-DataGrowthRates!BM161)</f>
        <v>1.5322904170190697</v>
      </c>
      <c r="BO161" s="136">
        <f>IF(OR(DataGrowthRates!BN161="",DataGrowthRates!BO161=""),"",DataGrowthRates!BO161-DataGrowthRates!BN161)</f>
        <v>0.12289886999165134</v>
      </c>
      <c r="BP161" s="136">
        <f>IF(OR(DataGrowthRates!BO161="",DataGrowthRates!BP161=""),"",DataGrowthRates!BP161-DataGrowthRates!BO161)</f>
        <v>0.20310264520370325</v>
      </c>
      <c r="BQ161" s="136">
        <f>IF(OR(DataGrowthRates!BP161="",DataGrowthRates!BQ161=""),"",DataGrowthRates!BQ161-DataGrowthRates!BP161)</f>
        <v>0</v>
      </c>
      <c r="BR161" s="136">
        <f>IF(OR(DataGrowthRates!BQ161="",DataGrowthRates!BR161=""),"",DataGrowthRates!BR161-DataGrowthRates!BQ161)</f>
        <v>-0.14574446361774918</v>
      </c>
      <c r="BS161" s="136">
        <f>IF(OR(DataGrowthRates!BR161="",DataGrowthRates!BS161=""),"",DataGrowthRates!BS161-DataGrowthRates!BR161)</f>
        <v>-0.40284779933861259</v>
      </c>
      <c r="BT161" s="136">
        <f>IF(OR(DataGrowthRates!BS161="",DataGrowthRates!BT161=""),"",DataGrowthRates!BT161-DataGrowthRates!BS161)</f>
        <v>-4.0544065317504874E-4</v>
      </c>
      <c r="BU161" s="136">
        <f>IF(OR(DataGrowthRates!BT161="",DataGrowthRates!BU161=""),"",DataGrowthRates!BU161-DataGrowthRates!BT161)</f>
        <v>0</v>
      </c>
      <c r="BV161" s="136">
        <f>IF(OR(DataGrowthRates!BU161="",DataGrowthRates!BV161=""),"",DataGrowthRates!BV161-DataGrowthRates!BU161)</f>
        <v>0</v>
      </c>
      <c r="BW161" s="136">
        <f>IF(OR(DataGrowthRates!BV161="",DataGrowthRates!BW161=""),"",DataGrowthRates!BW161-DataGrowthRates!BV161)</f>
        <v>-1.7912505317386973E-2</v>
      </c>
      <c r="BX161" s="136">
        <f>IF(OR(DataGrowthRates!BW161="",DataGrowthRates!BX161=""),"",DataGrowthRates!BX161-DataGrowthRates!BW161)</f>
        <v>-4.7241393903142637E-2</v>
      </c>
      <c r="BY161" s="136">
        <f>IF(OR(DataGrowthRates!BX161="",DataGrowthRates!BY161=""),"",DataGrowthRates!BY161-DataGrowthRates!BX161)</f>
        <v>0</v>
      </c>
      <c r="BZ161" s="136">
        <f>IF(OR(DataGrowthRates!BY161="",DataGrowthRates!BZ161=""),"",DataGrowthRates!BZ161-DataGrowthRates!BY161)</f>
        <v>0</v>
      </c>
      <c r="CA161" s="136">
        <f>IF(OR(DataGrowthRates!BZ161="",DataGrowthRates!CA161=""),"",DataGrowthRates!CA161-DataGrowthRates!BZ161)</f>
        <v>0</v>
      </c>
      <c r="CB161" s="136">
        <f>IF(OR(DataGrowthRates!CA161="",DataGrowthRates!CB161=""),"",DataGrowthRates!CB161-DataGrowthRates!CA161)</f>
        <v>-0.12549379445525943</v>
      </c>
      <c r="CC161" s="136">
        <f>IF(OR(DataGrowthRates!CB161="",DataGrowthRates!CC161=""),"",DataGrowthRates!CC161-DataGrowthRates!CB161)</f>
        <v>0</v>
      </c>
      <c r="CD161" s="136">
        <f>IF(OR(DataGrowthRates!CC161="",DataGrowthRates!CD161=""),"",DataGrowthRates!CD161-DataGrowthRates!CC161)</f>
        <v>0</v>
      </c>
      <c r="CE161" s="136">
        <f>IF(OR(DataGrowthRates!CD161="",DataGrowthRates!CE161=""),"",DataGrowthRates!CE161-DataGrowthRates!CD161)</f>
        <v>0</v>
      </c>
      <c r="CF161" s="136">
        <f>IF(OR(DataGrowthRates!CE161="",DataGrowthRates!CF161=""),"",DataGrowthRates!CF161-DataGrowthRates!CE161)</f>
        <v>0</v>
      </c>
      <c r="CG161" s="136">
        <f>IF(OR(DataGrowthRates!CF161="",DataGrowthRates!CG161=""),"",DataGrowthRates!CG161-DataGrowthRates!CF161)</f>
        <v>0</v>
      </c>
      <c r="CH161" s="136" t="str">
        <f>IF(OR(DataGrowthRates!CG161="",DataGrowthRates!CH161=""),"",DataGrowthRates!CH161-DataGrowthRates!CG161)</f>
        <v/>
      </c>
    </row>
    <row r="162" spans="1:86" x14ac:dyDescent="0.3">
      <c r="A162" s="4" t="s">
        <v>156</v>
      </c>
      <c r="AP162" s="1"/>
      <c r="AQ162" s="1"/>
      <c r="AR162" s="136"/>
      <c r="AS162" s="136"/>
      <c r="AT162" s="136"/>
      <c r="AU162" s="136"/>
      <c r="AV162" s="136"/>
      <c r="AW162" s="1"/>
      <c r="AX162" s="136" t="str">
        <f>IF(OR(DataGrowthRates!AW162="",DataGrowthRates!AX162=""),"",DataGrowthRates!AX162-DataGrowthRates!AW162)</f>
        <v/>
      </c>
      <c r="AY162" s="136" t="str">
        <f>IF(OR(DataGrowthRates!AX162="",DataGrowthRates!AY162=""),"",DataGrowthRates!AY162-DataGrowthRates!AX162)</f>
        <v/>
      </c>
      <c r="AZ162" s="136" t="str">
        <f>IF(OR(DataGrowthRates!AY162="",DataGrowthRates!AZ162=""),"",DataGrowthRates!AZ162-DataGrowthRates!AY162)</f>
        <v/>
      </c>
      <c r="BA162" s="136" t="str">
        <f>IF(OR(DataGrowthRates!AZ162="",DataGrowthRates!BA162=""),"",DataGrowthRates!BA162-DataGrowthRates!AZ162)</f>
        <v/>
      </c>
      <c r="BB162" s="136" t="str">
        <f>IF(OR(DataGrowthRates!BA162="",DataGrowthRates!BB162=""),"",DataGrowthRates!BB162-DataGrowthRates!BA162)</f>
        <v/>
      </c>
      <c r="BC162" s="136" t="str">
        <f>IF(OR(DataGrowthRates!BB162="",DataGrowthRates!BC162=""),"",DataGrowthRates!BC162-DataGrowthRates!BB162)</f>
        <v/>
      </c>
      <c r="BD162" s="136" t="str">
        <f>IF(OR(DataGrowthRates!BC162="",DataGrowthRates!BD162=""),"",DataGrowthRates!BD162-DataGrowthRates!BC162)</f>
        <v/>
      </c>
      <c r="BE162" s="136" t="str">
        <f>IF(OR(DataGrowthRates!BD162="",DataGrowthRates!BE162=""),"",DataGrowthRates!BE162-DataGrowthRates!BD162)</f>
        <v/>
      </c>
      <c r="BF162" s="136" t="str">
        <f>IF(OR(DataGrowthRates!BE162="",DataGrowthRates!BF162=""),"",DataGrowthRates!BF162-DataGrowthRates!BE162)</f>
        <v/>
      </c>
      <c r="BG162" s="136" t="str">
        <f>IF(OR(DataGrowthRates!BF162="",DataGrowthRates!BG162=""),"",DataGrowthRates!BG162-DataGrowthRates!BF162)</f>
        <v/>
      </c>
      <c r="BH162" s="136" t="str">
        <f>IF(OR(DataGrowthRates!BG162="",DataGrowthRates!BH162=""),"",DataGrowthRates!BH162-DataGrowthRates!BG162)</f>
        <v/>
      </c>
      <c r="BI162" s="136" t="str">
        <f>IF(OR(DataGrowthRates!BH162="",DataGrowthRates!BI162=""),"",DataGrowthRates!BI162-DataGrowthRates!BH162)</f>
        <v/>
      </c>
      <c r="BJ162" s="136" t="str">
        <f>IF(OR(DataGrowthRates!BI162="",DataGrowthRates!BJ162=""),"",DataGrowthRates!BJ162-DataGrowthRates!BI162)</f>
        <v/>
      </c>
      <c r="BK162" s="136" t="str">
        <f>IF(OR(DataGrowthRates!BJ162="",DataGrowthRates!BK162=""),"",DataGrowthRates!BK162-DataGrowthRates!BJ162)</f>
        <v/>
      </c>
      <c r="BL162" s="136" t="str">
        <f>IF(OR(DataGrowthRates!BK162="",DataGrowthRates!BL162=""),"",DataGrowthRates!BL162-DataGrowthRates!BK162)</f>
        <v/>
      </c>
      <c r="BM162" s="136" t="str">
        <f>IF(OR(DataGrowthRates!BL162="",DataGrowthRates!BM162=""),"",DataGrowthRates!BM162-DataGrowthRates!BL162)</f>
        <v/>
      </c>
      <c r="BN162" s="136">
        <f>IF(OR(DataGrowthRates!BM162="",DataGrowthRates!BN162=""),"",DataGrowthRates!BN162-DataGrowthRates!BM162)</f>
        <v>1.3911030220401948</v>
      </c>
      <c r="BO162" s="136">
        <f>IF(OR(DataGrowthRates!BN162="",DataGrowthRates!BO162=""),"",DataGrowthRates!BO162-DataGrowthRates!BN162)</f>
        <v>-0.73037458988623527</v>
      </c>
      <c r="BP162" s="136">
        <f>IF(OR(DataGrowthRates!BO162="",DataGrowthRates!BP162=""),"",DataGrowthRates!BP162-DataGrowthRates!BO162)</f>
        <v>-0.16398125549120834</v>
      </c>
      <c r="BQ162" s="136">
        <f>IF(OR(DataGrowthRates!BP162="",DataGrowthRates!BQ162=""),"",DataGrowthRates!BQ162-DataGrowthRates!BP162)</f>
        <v>0</v>
      </c>
      <c r="BR162" s="136">
        <f>IF(OR(DataGrowthRates!BQ162="",DataGrowthRates!BR162=""),"",DataGrowthRates!BR162-DataGrowthRates!BQ162)</f>
        <v>0.16255069084044571</v>
      </c>
      <c r="BS162" s="136">
        <f>IF(OR(DataGrowthRates!BR162="",DataGrowthRates!BS162=""),"",DataGrowthRates!BS162-DataGrowthRates!BR162)</f>
        <v>0.19263585599227895</v>
      </c>
      <c r="BT162" s="136">
        <f>IF(OR(DataGrowthRates!BS162="",DataGrowthRates!BT162=""),"",DataGrowthRates!BT162-DataGrowthRates!BS162)</f>
        <v>1.9296110993042959E-2</v>
      </c>
      <c r="BU162" s="136">
        <f>IF(OR(DataGrowthRates!BT162="",DataGrowthRates!BU162=""),"",DataGrowthRates!BU162-DataGrowthRates!BT162)</f>
        <v>0</v>
      </c>
      <c r="BV162" s="136">
        <f>IF(OR(DataGrowthRates!BU162="",DataGrowthRates!BV162=""),"",DataGrowthRates!BV162-DataGrowthRates!BU162)</f>
        <v>0</v>
      </c>
      <c r="BW162" s="136">
        <f>IF(OR(DataGrowthRates!BV162="",DataGrowthRates!BW162=""),"",DataGrowthRates!BW162-DataGrowthRates!BV162)</f>
        <v>2.4234484200698088</v>
      </c>
      <c r="BX162" s="136">
        <f>IF(OR(DataGrowthRates!BW162="",DataGrowthRates!BX162=""),"",DataGrowthRates!BX162-DataGrowthRates!BW162)</f>
        <v>-6.9602830315133701E-2</v>
      </c>
      <c r="BY162" s="136">
        <f>IF(OR(DataGrowthRates!BX162="",DataGrowthRates!BY162=""),"",DataGrowthRates!BY162-DataGrowthRates!BX162)</f>
        <v>0</v>
      </c>
      <c r="BZ162" s="136">
        <f>IF(OR(DataGrowthRates!BY162="",DataGrowthRates!BZ162=""),"",DataGrowthRates!BZ162-DataGrowthRates!BY162)</f>
        <v>0</v>
      </c>
      <c r="CA162" s="136">
        <f>IF(OR(DataGrowthRates!BZ162="",DataGrowthRates!CA162=""),"",DataGrowthRates!CA162-DataGrowthRates!BZ162)</f>
        <v>0</v>
      </c>
      <c r="CB162" s="136">
        <f>IF(OR(DataGrowthRates!CA162="",DataGrowthRates!CB162=""),"",DataGrowthRates!CB162-DataGrowthRates!CA162)</f>
        <v>1.9354481410617996</v>
      </c>
      <c r="CC162" s="136">
        <f>IF(OR(DataGrowthRates!CB162="",DataGrowthRates!CC162=""),"",DataGrowthRates!CC162-DataGrowthRates!CB162)</f>
        <v>0</v>
      </c>
      <c r="CD162" s="136">
        <f>IF(OR(DataGrowthRates!CC162="",DataGrowthRates!CD162=""),"",DataGrowthRates!CD162-DataGrowthRates!CC162)</f>
        <v>0</v>
      </c>
      <c r="CE162" s="136">
        <f>IF(OR(DataGrowthRates!CD162="",DataGrowthRates!CE162=""),"",DataGrowthRates!CE162-DataGrowthRates!CD162)</f>
        <v>0</v>
      </c>
      <c r="CF162" s="136">
        <f>IF(OR(DataGrowthRates!CE162="",DataGrowthRates!CF162=""),"",DataGrowthRates!CF162-DataGrowthRates!CE162)</f>
        <v>0</v>
      </c>
      <c r="CG162" s="136">
        <f>IF(OR(DataGrowthRates!CF162="",DataGrowthRates!CG162=""),"",DataGrowthRates!CG162-DataGrowthRates!CF162)</f>
        <v>0</v>
      </c>
      <c r="CH162" s="136" t="str">
        <f>IF(OR(DataGrowthRates!CG162="",DataGrowthRates!CH162=""),"",DataGrowthRates!CH162-DataGrowthRates!CG162)</f>
        <v/>
      </c>
    </row>
    <row r="163" spans="1:86" x14ac:dyDescent="0.3">
      <c r="A163" s="64" t="s">
        <v>157</v>
      </c>
      <c r="B163" s="6"/>
      <c r="C163" s="6"/>
      <c r="D163" s="6"/>
      <c r="E163" s="6"/>
      <c r="F163" s="6"/>
      <c r="G163" s="6"/>
      <c r="H163" s="6"/>
      <c r="I163" s="6"/>
      <c r="J163" s="6"/>
      <c r="K163" s="6"/>
      <c r="L163" s="6"/>
      <c r="M163" s="6"/>
      <c r="N163" s="6"/>
      <c r="O163" s="6"/>
      <c r="P163" s="6"/>
      <c r="Q163" s="6"/>
      <c r="R163" s="53"/>
      <c r="S163" s="53"/>
      <c r="T163" s="53"/>
      <c r="U163" s="53"/>
      <c r="V163" s="53"/>
      <c r="W163" s="53"/>
      <c r="X163" s="53"/>
      <c r="Y163" s="53"/>
      <c r="Z163" s="53"/>
      <c r="AA163" s="53"/>
      <c r="AB163" s="53"/>
      <c r="AC163" s="53"/>
      <c r="AD163" s="53"/>
      <c r="AE163" s="53"/>
      <c r="AF163" s="53"/>
      <c r="AG163" s="53"/>
      <c r="AH163" s="53"/>
      <c r="AI163" s="53"/>
      <c r="AJ163" s="53"/>
      <c r="AK163" s="53"/>
      <c r="AL163" s="53"/>
      <c r="AM163" s="53"/>
      <c r="AN163" s="53"/>
      <c r="AO163" s="53"/>
      <c r="AP163" s="142"/>
      <c r="AQ163" s="142"/>
      <c r="AR163" s="137"/>
      <c r="AS163" s="137"/>
      <c r="AT163" s="137"/>
      <c r="AU163" s="137"/>
      <c r="AV163" s="137"/>
      <c r="AW163" s="142"/>
      <c r="AX163" s="137" t="str">
        <f>IF(OR(DataGrowthRates!AW163="",DataGrowthRates!AX163=""),"",DataGrowthRates!AX163-DataGrowthRates!AW163)</f>
        <v/>
      </c>
      <c r="AY163" s="137" t="str">
        <f>IF(OR(DataGrowthRates!AX163="",DataGrowthRates!AY163=""),"",DataGrowthRates!AY163-DataGrowthRates!AX163)</f>
        <v/>
      </c>
      <c r="AZ163" s="137" t="str">
        <f>IF(OR(DataGrowthRates!AY163="",DataGrowthRates!AZ163=""),"",DataGrowthRates!AZ163-DataGrowthRates!AY163)</f>
        <v/>
      </c>
      <c r="BA163" s="137" t="str">
        <f>IF(OR(DataGrowthRates!AZ163="",DataGrowthRates!BA163=""),"",DataGrowthRates!BA163-DataGrowthRates!AZ163)</f>
        <v/>
      </c>
      <c r="BB163" s="137" t="str">
        <f>IF(OR(DataGrowthRates!BA163="",DataGrowthRates!BB163=""),"",DataGrowthRates!BB163-DataGrowthRates!BA163)</f>
        <v/>
      </c>
      <c r="BC163" s="137" t="str">
        <f>IF(OR(DataGrowthRates!BB163="",DataGrowthRates!BC163=""),"",DataGrowthRates!BC163-DataGrowthRates!BB163)</f>
        <v/>
      </c>
      <c r="BD163" s="137" t="str">
        <f>IF(OR(DataGrowthRates!BC163="",DataGrowthRates!BD163=""),"",DataGrowthRates!BD163-DataGrowthRates!BC163)</f>
        <v/>
      </c>
      <c r="BE163" s="137" t="str">
        <f>IF(OR(DataGrowthRates!BD163="",DataGrowthRates!BE163=""),"",DataGrowthRates!BE163-DataGrowthRates!BD163)</f>
        <v/>
      </c>
      <c r="BF163" s="137" t="str">
        <f>IF(OR(DataGrowthRates!BE163="",DataGrowthRates!BF163=""),"",DataGrowthRates!BF163-DataGrowthRates!BE163)</f>
        <v/>
      </c>
      <c r="BG163" s="137" t="str">
        <f>IF(OR(DataGrowthRates!BF163="",DataGrowthRates!BG163=""),"",DataGrowthRates!BG163-DataGrowthRates!BF163)</f>
        <v/>
      </c>
      <c r="BH163" s="137" t="str">
        <f>IF(OR(DataGrowthRates!BG163="",DataGrowthRates!BH163=""),"",DataGrowthRates!BH163-DataGrowthRates!BG163)</f>
        <v/>
      </c>
      <c r="BI163" s="137" t="str">
        <f>IF(OR(DataGrowthRates!BH163="",DataGrowthRates!BI163=""),"",DataGrowthRates!BI163-DataGrowthRates!BH163)</f>
        <v/>
      </c>
      <c r="BJ163" s="137" t="str">
        <f>IF(OR(DataGrowthRates!BI163="",DataGrowthRates!BJ163=""),"",DataGrowthRates!BJ163-DataGrowthRates!BI163)</f>
        <v/>
      </c>
      <c r="BK163" s="137" t="str">
        <f>IF(OR(DataGrowthRates!BJ163="",DataGrowthRates!BK163=""),"",DataGrowthRates!BK163-DataGrowthRates!BJ163)</f>
        <v/>
      </c>
      <c r="BL163" s="137" t="str">
        <f>IF(OR(DataGrowthRates!BK163="",DataGrowthRates!BL163=""),"",DataGrowthRates!BL163-DataGrowthRates!BK163)</f>
        <v/>
      </c>
      <c r="BM163" s="137" t="str">
        <f>IF(OR(DataGrowthRates!BL163="",DataGrowthRates!BM163=""),"",DataGrowthRates!BM163-DataGrowthRates!BL163)</f>
        <v/>
      </c>
      <c r="BN163" s="137" t="str">
        <f>IF(OR(DataGrowthRates!BM163="",DataGrowthRates!BN163=""),"",DataGrowthRates!BN163-DataGrowthRates!BM163)</f>
        <v/>
      </c>
      <c r="BO163" s="137">
        <f>IF(OR(DataGrowthRates!BN163="",DataGrowthRates!BO163=""),"",DataGrowthRates!BO163-DataGrowthRates!BN163)</f>
        <v>-5.1428252665665752E-2</v>
      </c>
      <c r="BP163" s="137">
        <f>IF(OR(DataGrowthRates!BO163="",DataGrowthRates!BP163=""),"",DataGrowthRates!BP163-DataGrowthRates!BO163)</f>
        <v>-0.14399808054821328</v>
      </c>
      <c r="BQ163" s="137">
        <f>IF(OR(DataGrowthRates!BP163="",DataGrowthRates!BQ163=""),"",DataGrowthRates!BQ163-DataGrowthRates!BP163)</f>
        <v>0</v>
      </c>
      <c r="BR163" s="137">
        <f>IF(OR(DataGrowthRates!BQ163="",DataGrowthRates!BR163=""),"",DataGrowthRates!BR163-DataGrowthRates!BQ163)</f>
        <v>0.121948477751749</v>
      </c>
      <c r="BS163" s="137">
        <f>IF(OR(DataGrowthRates!BR163="",DataGrowthRates!BS163=""),"",DataGrowthRates!BS163-DataGrowthRates!BR163)</f>
        <v>-0.40033299224152863</v>
      </c>
      <c r="BT163" s="137">
        <f>IF(OR(DataGrowthRates!BS163="",DataGrowthRates!BT163=""),"",DataGrowthRates!BT163-DataGrowthRates!BS163)</f>
        <v>-2.8179675409113258E-2</v>
      </c>
      <c r="BU163" s="137">
        <f>IF(OR(DataGrowthRates!BT163="",DataGrowthRates!BU163=""),"",DataGrowthRates!BU163-DataGrowthRates!BT163)</f>
        <v>0</v>
      </c>
      <c r="BV163" s="137">
        <f>IF(OR(DataGrowthRates!BU163="",DataGrowthRates!BV163=""),"",DataGrowthRates!BV163-DataGrowthRates!BU163)</f>
        <v>0</v>
      </c>
      <c r="BW163" s="137">
        <f>IF(OR(DataGrowthRates!BV163="",DataGrowthRates!BW163=""),"",DataGrowthRates!BW163-DataGrowthRates!BV163)</f>
        <v>2.0746747732039612</v>
      </c>
      <c r="BX163" s="137">
        <f>IF(OR(DataGrowthRates!BW163="",DataGrowthRates!BX163=""),"",DataGrowthRates!BX163-DataGrowthRates!BW163)</f>
        <v>-0.77013541050740564</v>
      </c>
      <c r="BY163" s="137">
        <f>IF(OR(DataGrowthRates!BX163="",DataGrowthRates!BY163=""),"",DataGrowthRates!BY163-DataGrowthRates!BX163)</f>
        <v>0</v>
      </c>
      <c r="BZ163" s="137">
        <f>IF(OR(DataGrowthRates!BY163="",DataGrowthRates!BZ163=""),"",DataGrowthRates!BZ163-DataGrowthRates!BY163)</f>
        <v>0</v>
      </c>
      <c r="CA163" s="137">
        <f>IF(OR(DataGrowthRates!BZ163="",DataGrowthRates!CA163=""),"",DataGrowthRates!CA163-DataGrowthRates!BZ163)</f>
        <v>0</v>
      </c>
      <c r="CB163" s="137">
        <f>IF(OR(DataGrowthRates!CA163="",DataGrowthRates!CB163=""),"",DataGrowthRates!CB163-DataGrowthRates!CA163)</f>
        <v>1.0045271944939227</v>
      </c>
      <c r="CC163" s="137">
        <f>IF(OR(DataGrowthRates!CB163="",DataGrowthRates!CC163=""),"",DataGrowthRates!CC163-DataGrowthRates!CB163)</f>
        <v>0</v>
      </c>
      <c r="CD163" s="137">
        <f>IF(OR(DataGrowthRates!CC163="",DataGrowthRates!CD163=""),"",DataGrowthRates!CD163-DataGrowthRates!CC163)</f>
        <v>0</v>
      </c>
      <c r="CE163" s="137">
        <f>IF(OR(DataGrowthRates!CD163="",DataGrowthRates!CE163=""),"",DataGrowthRates!CE163-DataGrowthRates!CD163)</f>
        <v>0</v>
      </c>
      <c r="CF163" s="137">
        <f>IF(OR(DataGrowthRates!CE163="",DataGrowthRates!CF163=""),"",DataGrowthRates!CF163-DataGrowthRates!CE163)</f>
        <v>0</v>
      </c>
      <c r="CG163" s="137">
        <f>IF(OR(DataGrowthRates!CF163="",DataGrowthRates!CG163=""),"",DataGrowthRates!CG163-DataGrowthRates!CF163)</f>
        <v>0</v>
      </c>
      <c r="CH163" s="137" t="str">
        <f>IF(OR(DataGrowthRates!CG163="",DataGrowthRates!CH163=""),"",DataGrowthRates!CH163-DataGrowthRates!CG163)</f>
        <v/>
      </c>
    </row>
    <row r="164" spans="1:86" x14ac:dyDescent="0.3">
      <c r="A164" s="65" t="s">
        <v>158</v>
      </c>
      <c r="AP164" s="1"/>
      <c r="AQ164" s="1"/>
      <c r="AR164" s="135"/>
      <c r="AS164" s="135"/>
      <c r="AT164" s="135"/>
      <c r="AU164" s="135"/>
      <c r="AV164" s="135"/>
      <c r="AW164" s="135"/>
      <c r="AX164" s="135" t="str">
        <f>IF(OR(DataGrowthRates!AW164="",DataGrowthRates!AX164=""),"",DataGrowthRates!AX164-DataGrowthRates!AW164)</f>
        <v/>
      </c>
      <c r="AY164" s="135" t="str">
        <f>IF(OR(DataGrowthRates!AX164="",DataGrowthRates!AY164=""),"",DataGrowthRates!AY164-DataGrowthRates!AX164)</f>
        <v/>
      </c>
      <c r="AZ164" s="135" t="str">
        <f>IF(OR(DataGrowthRates!AY164="",DataGrowthRates!AZ164=""),"",DataGrowthRates!AZ164-DataGrowthRates!AY164)</f>
        <v/>
      </c>
      <c r="BA164" s="135" t="str">
        <f>IF(OR(DataGrowthRates!AZ164="",DataGrowthRates!BA164=""),"",DataGrowthRates!BA164-DataGrowthRates!AZ164)</f>
        <v/>
      </c>
      <c r="BB164" s="135" t="str">
        <f>IF(OR(DataGrowthRates!BA164="",DataGrowthRates!BB164=""),"",DataGrowthRates!BB164-DataGrowthRates!BA164)</f>
        <v/>
      </c>
      <c r="BC164" s="135" t="str">
        <f>IF(OR(DataGrowthRates!BB164="",DataGrowthRates!BC164=""),"",DataGrowthRates!BC164-DataGrowthRates!BB164)</f>
        <v/>
      </c>
      <c r="BD164" s="135" t="str">
        <f>IF(OR(DataGrowthRates!BC164="",DataGrowthRates!BD164=""),"",DataGrowthRates!BD164-DataGrowthRates!BC164)</f>
        <v/>
      </c>
      <c r="BE164" s="135" t="str">
        <f>IF(OR(DataGrowthRates!BD164="",DataGrowthRates!BE164=""),"",DataGrowthRates!BE164-DataGrowthRates!BD164)</f>
        <v/>
      </c>
      <c r="BF164" s="135" t="str">
        <f>IF(OR(DataGrowthRates!BE164="",DataGrowthRates!BF164=""),"",DataGrowthRates!BF164-DataGrowthRates!BE164)</f>
        <v/>
      </c>
      <c r="BG164" s="135" t="str">
        <f>IF(OR(DataGrowthRates!BF164="",DataGrowthRates!BG164=""),"",DataGrowthRates!BG164-DataGrowthRates!BF164)</f>
        <v/>
      </c>
      <c r="BH164" s="135" t="str">
        <f>IF(OR(DataGrowthRates!BG164="",DataGrowthRates!BH164=""),"",DataGrowthRates!BH164-DataGrowthRates!BG164)</f>
        <v/>
      </c>
      <c r="BI164" s="135" t="str">
        <f>IF(OR(DataGrowthRates!BH164="",DataGrowthRates!BI164=""),"",DataGrowthRates!BI164-DataGrowthRates!BH164)</f>
        <v/>
      </c>
      <c r="BJ164" s="135" t="str">
        <f>IF(OR(DataGrowthRates!BI164="",DataGrowthRates!BJ164=""),"",DataGrowthRates!BJ164-DataGrowthRates!BI164)</f>
        <v/>
      </c>
      <c r="BK164" s="135" t="str">
        <f>IF(OR(DataGrowthRates!BJ164="",DataGrowthRates!BK164=""),"",DataGrowthRates!BK164-DataGrowthRates!BJ164)</f>
        <v/>
      </c>
      <c r="BL164" s="135" t="str">
        <f>IF(OR(DataGrowthRates!BK164="",DataGrowthRates!BL164=""),"",DataGrowthRates!BL164-DataGrowthRates!BK164)</f>
        <v/>
      </c>
      <c r="BM164" s="135" t="str">
        <f>IF(OR(DataGrowthRates!BL164="",DataGrowthRates!BM164=""),"",DataGrowthRates!BM164-DataGrowthRates!BL164)</f>
        <v/>
      </c>
      <c r="BN164" s="135" t="str">
        <f>IF(OR(DataGrowthRates!BM164="",DataGrowthRates!BN164=""),"",DataGrowthRates!BN164-DataGrowthRates!BM164)</f>
        <v/>
      </c>
      <c r="BO164" s="135" t="str">
        <f>IF(OR(DataGrowthRates!BN164="",DataGrowthRates!BO164=""),"",DataGrowthRates!BO164-DataGrowthRates!BN164)</f>
        <v/>
      </c>
      <c r="BP164" s="135">
        <f>IF(OR(DataGrowthRates!BO164="",DataGrowthRates!BP164=""),"",DataGrowthRates!BP164-DataGrowthRates!BO164)</f>
        <v>-0.34590462649332476</v>
      </c>
      <c r="BQ164" s="135">
        <f>IF(OR(DataGrowthRates!BP164="",DataGrowthRates!BQ164=""),"",DataGrowthRates!BQ164-DataGrowthRates!BP164)</f>
        <v>-9.8253324032059552E-2</v>
      </c>
      <c r="BR164" s="135">
        <f>IF(OR(DataGrowthRates!BQ164="",DataGrowthRates!BR164=""),"",DataGrowthRates!BR164-DataGrowthRates!BQ164)</f>
        <v>-0.1481686672031568</v>
      </c>
      <c r="BS164" s="135">
        <f>IF(OR(DataGrowthRates!BR164="",DataGrowthRates!BS164=""),"",DataGrowthRates!BS164-DataGrowthRates!BR164)</f>
        <v>0.34402186300116266</v>
      </c>
      <c r="BT164" s="135">
        <f>IF(OR(DataGrowthRates!BS164="",DataGrowthRates!BT164=""),"",DataGrowthRates!BT164-DataGrowthRates!BS164)</f>
        <v>0.78857222315213171</v>
      </c>
      <c r="BU164" s="135">
        <f>IF(OR(DataGrowthRates!BT164="",DataGrowthRates!BU164=""),"",DataGrowthRates!BU164-DataGrowthRates!BT164)</f>
        <v>0</v>
      </c>
      <c r="BV164" s="135">
        <f>IF(OR(DataGrowthRates!BU164="",DataGrowthRates!BV164=""),"",DataGrowthRates!BV164-DataGrowthRates!BU164)</f>
        <v>-1.9347429796258808E-2</v>
      </c>
      <c r="BW164" s="135">
        <f>IF(OR(DataGrowthRates!BV164="",DataGrowthRates!BW164=""),"",DataGrowthRates!BW164-DataGrowthRates!BV164)</f>
        <v>0.9729223682419077</v>
      </c>
      <c r="BX164" s="135">
        <f>IF(OR(DataGrowthRates!BW164="",DataGrowthRates!BX164=""),"",DataGrowthRates!BX164-DataGrowthRates!BW164)</f>
        <v>-4.007372874096049E-2</v>
      </c>
      <c r="BY164" s="135">
        <f>IF(OR(DataGrowthRates!BX164="",DataGrowthRates!BY164=""),"",DataGrowthRates!BY164-DataGrowthRates!BX164)</f>
        <v>0</v>
      </c>
      <c r="BZ164" s="135">
        <f>IF(OR(DataGrowthRates!BY164="",DataGrowthRates!BZ164=""),"",DataGrowthRates!BZ164-DataGrowthRates!BY164)</f>
        <v>0</v>
      </c>
      <c r="CA164" s="135">
        <f>IF(OR(DataGrowthRates!BZ164="",DataGrowthRates!CA164=""),"",DataGrowthRates!CA164-DataGrowthRates!BZ164)</f>
        <v>0</v>
      </c>
      <c r="CB164" s="135">
        <f>IF(OR(DataGrowthRates!CA164="",DataGrowthRates!CB164=""),"",DataGrowthRates!CB164-DataGrowthRates!CA164)</f>
        <v>-0.46603342191055663</v>
      </c>
      <c r="CC164" s="135">
        <f>IF(OR(DataGrowthRates!CB164="",DataGrowthRates!CC164=""),"",DataGrowthRates!CC164-DataGrowthRates!CB164)</f>
        <v>0</v>
      </c>
      <c r="CD164" s="135">
        <f>IF(OR(DataGrowthRates!CC164="",DataGrowthRates!CD164=""),"",DataGrowthRates!CD164-DataGrowthRates!CC164)</f>
        <v>0</v>
      </c>
      <c r="CE164" s="135">
        <f>IF(OR(DataGrowthRates!CD164="",DataGrowthRates!CE164=""),"",DataGrowthRates!CE164-DataGrowthRates!CD164)</f>
        <v>-8.6585356972739724E-2</v>
      </c>
      <c r="CF164" s="135">
        <f>IF(OR(DataGrowthRates!CE164="",DataGrowthRates!CF164=""),"",DataGrowthRates!CF164-DataGrowthRates!CE164)</f>
        <v>3.3424151171299599E-3</v>
      </c>
      <c r="CG164" s="135">
        <f>IF(OR(DataGrowthRates!CF164="",DataGrowthRates!CG164=""),"",DataGrowthRates!CG164-DataGrowthRates!CF164)</f>
        <v>0</v>
      </c>
      <c r="CH164" s="135" t="str">
        <f>IF(OR(DataGrowthRates!CG164="",DataGrowthRates!CH164=""),"",DataGrowthRates!CH164-DataGrowthRates!CG164)</f>
        <v/>
      </c>
    </row>
    <row r="165" spans="1:86" x14ac:dyDescent="0.3">
      <c r="A165" s="4" t="s">
        <v>159</v>
      </c>
      <c r="AP165" s="1"/>
      <c r="AQ165" s="1"/>
      <c r="AR165" s="136"/>
      <c r="AS165" s="136"/>
      <c r="AT165" s="136"/>
      <c r="AU165" s="136"/>
      <c r="AV165" s="136"/>
      <c r="AW165" s="136"/>
      <c r="AX165" s="136" t="str">
        <f>IF(OR(DataGrowthRates!AW165="",DataGrowthRates!AX165=""),"",DataGrowthRates!AX165-DataGrowthRates!AW165)</f>
        <v/>
      </c>
      <c r="AY165" s="136" t="str">
        <f>IF(OR(DataGrowthRates!AX165="",DataGrowthRates!AY165=""),"",DataGrowthRates!AY165-DataGrowthRates!AX165)</f>
        <v/>
      </c>
      <c r="AZ165" s="136" t="str">
        <f>IF(OR(DataGrowthRates!AY165="",DataGrowthRates!AZ165=""),"",DataGrowthRates!AZ165-DataGrowthRates!AY165)</f>
        <v/>
      </c>
      <c r="BA165" s="136" t="str">
        <f>IF(OR(DataGrowthRates!AZ165="",DataGrowthRates!BA165=""),"",DataGrowthRates!BA165-DataGrowthRates!AZ165)</f>
        <v/>
      </c>
      <c r="BB165" s="136" t="str">
        <f>IF(OR(DataGrowthRates!BA165="",DataGrowthRates!BB165=""),"",DataGrowthRates!BB165-DataGrowthRates!BA165)</f>
        <v/>
      </c>
      <c r="BC165" s="136" t="str">
        <f>IF(OR(DataGrowthRates!BB165="",DataGrowthRates!BC165=""),"",DataGrowthRates!BC165-DataGrowthRates!BB165)</f>
        <v/>
      </c>
      <c r="BD165" s="136" t="str">
        <f>IF(OR(DataGrowthRates!BC165="",DataGrowthRates!BD165=""),"",DataGrowthRates!BD165-DataGrowthRates!BC165)</f>
        <v/>
      </c>
      <c r="BE165" s="136" t="str">
        <f>IF(OR(DataGrowthRates!BD165="",DataGrowthRates!BE165=""),"",DataGrowthRates!BE165-DataGrowthRates!BD165)</f>
        <v/>
      </c>
      <c r="BF165" s="136" t="str">
        <f>IF(OR(DataGrowthRates!BE165="",DataGrowthRates!BF165=""),"",DataGrowthRates!BF165-DataGrowthRates!BE165)</f>
        <v/>
      </c>
      <c r="BG165" s="136" t="str">
        <f>IF(OR(DataGrowthRates!BF165="",DataGrowthRates!BG165=""),"",DataGrowthRates!BG165-DataGrowthRates!BF165)</f>
        <v/>
      </c>
      <c r="BH165" s="136" t="str">
        <f>IF(OR(DataGrowthRates!BG165="",DataGrowthRates!BH165=""),"",DataGrowthRates!BH165-DataGrowthRates!BG165)</f>
        <v/>
      </c>
      <c r="BI165" s="136" t="str">
        <f>IF(OR(DataGrowthRates!BH165="",DataGrowthRates!BI165=""),"",DataGrowthRates!BI165-DataGrowthRates!BH165)</f>
        <v/>
      </c>
      <c r="BJ165" s="136" t="str">
        <f>IF(OR(DataGrowthRates!BI165="",DataGrowthRates!BJ165=""),"",DataGrowthRates!BJ165-DataGrowthRates!BI165)</f>
        <v/>
      </c>
      <c r="BK165" s="136" t="str">
        <f>IF(OR(DataGrowthRates!BJ165="",DataGrowthRates!BK165=""),"",DataGrowthRates!BK165-DataGrowthRates!BJ165)</f>
        <v/>
      </c>
      <c r="BL165" s="136" t="str">
        <f>IF(OR(DataGrowthRates!BK165="",DataGrowthRates!BL165=""),"",DataGrowthRates!BL165-DataGrowthRates!BK165)</f>
        <v/>
      </c>
      <c r="BM165" s="136" t="str">
        <f>IF(OR(DataGrowthRates!BL165="",DataGrowthRates!BM165=""),"",DataGrowthRates!BM165-DataGrowthRates!BL165)</f>
        <v/>
      </c>
      <c r="BN165" s="136" t="str">
        <f>IF(OR(DataGrowthRates!BM165="",DataGrowthRates!BN165=""),"",DataGrowthRates!BN165-DataGrowthRates!BM165)</f>
        <v/>
      </c>
      <c r="BO165" s="136" t="str">
        <f>IF(OR(DataGrowthRates!BN165="",DataGrowthRates!BO165=""),"",DataGrowthRates!BO165-DataGrowthRates!BN165)</f>
        <v/>
      </c>
      <c r="BP165" s="136" t="str">
        <f>IF(OR(DataGrowthRates!BO165="",DataGrowthRates!BP165=""),"",DataGrowthRates!BP165-DataGrowthRates!BO165)</f>
        <v/>
      </c>
      <c r="BQ165" s="136">
        <f>IF(OR(DataGrowthRates!BP165="",DataGrowthRates!BQ165=""),"",DataGrowthRates!BQ165-DataGrowthRates!BP165)</f>
        <v>-0.88055134721176032</v>
      </c>
      <c r="BR165" s="136">
        <f>IF(OR(DataGrowthRates!BQ165="",DataGrowthRates!BR165=""),"",DataGrowthRates!BR165-DataGrowthRates!BQ165)</f>
        <v>9.9690444147899626E-2</v>
      </c>
      <c r="BS165" s="136">
        <f>IF(OR(DataGrowthRates!BR165="",DataGrowthRates!BS165=""),"",DataGrowthRates!BS165-DataGrowthRates!BR165)</f>
        <v>0.43240657523822179</v>
      </c>
      <c r="BT165" s="136">
        <f>IF(OR(DataGrowthRates!BS165="",DataGrowthRates!BT165=""),"",DataGrowthRates!BT165-DataGrowthRates!BS165)</f>
        <v>3.4239772008955782E-2</v>
      </c>
      <c r="BU165" s="136">
        <f>IF(OR(DataGrowthRates!BT165="",DataGrowthRates!BU165=""),"",DataGrowthRates!BU165-DataGrowthRates!BT165)</f>
        <v>0</v>
      </c>
      <c r="BV165" s="136">
        <f>IF(OR(DataGrowthRates!BU165="",DataGrowthRates!BV165=""),"",DataGrowthRates!BV165-DataGrowthRates!BU165)</f>
        <v>-7.2866709833597554E-2</v>
      </c>
      <c r="BW165" s="136">
        <f>IF(OR(DataGrowthRates!BV165="",DataGrowthRates!BW165=""),"",DataGrowthRates!BW165-DataGrowthRates!BV165)</f>
        <v>-0.28857410555666618</v>
      </c>
      <c r="BX165" s="136">
        <f>IF(OR(DataGrowthRates!BW165="",DataGrowthRates!BX165=""),"",DataGrowthRates!BX165-DataGrowthRates!BW165)</f>
        <v>1.9257207196748283E-2</v>
      </c>
      <c r="BY165" s="136">
        <f>IF(OR(DataGrowthRates!BX165="",DataGrowthRates!BY165=""),"",DataGrowthRates!BY165-DataGrowthRates!BX165)</f>
        <v>0</v>
      </c>
      <c r="BZ165" s="136">
        <f>IF(OR(DataGrowthRates!BY165="",DataGrowthRates!BZ165=""),"",DataGrowthRates!BZ165-DataGrowthRates!BY165)</f>
        <v>0</v>
      </c>
      <c r="CA165" s="136">
        <f>IF(OR(DataGrowthRates!BZ165="",DataGrowthRates!CA165=""),"",DataGrowthRates!CA165-DataGrowthRates!BZ165)</f>
        <v>0</v>
      </c>
      <c r="CB165" s="136">
        <f>IF(OR(DataGrowthRates!CA165="",DataGrowthRates!CB165=""),"",DataGrowthRates!CB165-DataGrowthRates!CA165)</f>
        <v>0.24436848484702622</v>
      </c>
      <c r="CC165" s="136">
        <f>IF(OR(DataGrowthRates!CB165="",DataGrowthRates!CC165=""),"",DataGrowthRates!CC165-DataGrowthRates!CB165)</f>
        <v>0</v>
      </c>
      <c r="CD165" s="136">
        <f>IF(OR(DataGrowthRates!CC165="",DataGrowthRates!CD165=""),"",DataGrowthRates!CD165-DataGrowthRates!CC165)</f>
        <v>0</v>
      </c>
      <c r="CE165" s="136">
        <f>IF(OR(DataGrowthRates!CD165="",DataGrowthRates!CE165=""),"",DataGrowthRates!CE165-DataGrowthRates!CD165)</f>
        <v>2.8737120307052777E-2</v>
      </c>
      <c r="CF165" s="136">
        <f>IF(OR(DataGrowthRates!CE165="",DataGrowthRates!CF165=""),"",DataGrowthRates!CF165-DataGrowthRates!CE165)</f>
        <v>1.4727774157364593E-2</v>
      </c>
      <c r="CG165" s="136">
        <f>IF(OR(DataGrowthRates!CF165="",DataGrowthRates!CG165=""),"",DataGrowthRates!CG165-DataGrowthRates!CF165)</f>
        <v>0</v>
      </c>
      <c r="CH165" s="136" t="str">
        <f>IF(OR(DataGrowthRates!CG165="",DataGrowthRates!CH165=""),"",DataGrowthRates!CH165-DataGrowthRates!CG165)</f>
        <v/>
      </c>
    </row>
    <row r="166" spans="1:86" x14ac:dyDescent="0.3">
      <c r="A166" s="4" t="s">
        <v>160</v>
      </c>
      <c r="AP166" s="1"/>
      <c r="AQ166" s="1"/>
      <c r="AR166" s="136"/>
      <c r="AS166" s="136"/>
      <c r="AT166" s="136"/>
      <c r="AU166" s="136"/>
      <c r="AV166" s="136"/>
      <c r="AW166" s="1"/>
      <c r="AX166" s="136" t="str">
        <f>IF(OR(DataGrowthRates!AW166="",DataGrowthRates!AX166=""),"",DataGrowthRates!AX166-DataGrowthRates!AW166)</f>
        <v/>
      </c>
      <c r="AY166" s="136" t="str">
        <f>IF(OR(DataGrowthRates!AX166="",DataGrowthRates!AY166=""),"",DataGrowthRates!AY166-DataGrowthRates!AX166)</f>
        <v/>
      </c>
      <c r="AZ166" s="136" t="str">
        <f>IF(OR(DataGrowthRates!AY166="",DataGrowthRates!AZ166=""),"",DataGrowthRates!AZ166-DataGrowthRates!AY166)</f>
        <v/>
      </c>
      <c r="BA166" s="136" t="str">
        <f>IF(OR(DataGrowthRates!AZ166="",DataGrowthRates!BA166=""),"",DataGrowthRates!BA166-DataGrowthRates!AZ166)</f>
        <v/>
      </c>
      <c r="BB166" s="136" t="str">
        <f>IF(OR(DataGrowthRates!BA166="",DataGrowthRates!BB166=""),"",DataGrowthRates!BB166-DataGrowthRates!BA166)</f>
        <v/>
      </c>
      <c r="BC166" s="136" t="str">
        <f>IF(OR(DataGrowthRates!BB166="",DataGrowthRates!BC166=""),"",DataGrowthRates!BC166-DataGrowthRates!BB166)</f>
        <v/>
      </c>
      <c r="BD166" s="136" t="str">
        <f>IF(OR(DataGrowthRates!BC166="",DataGrowthRates!BD166=""),"",DataGrowthRates!BD166-DataGrowthRates!BC166)</f>
        <v/>
      </c>
      <c r="BE166" s="136" t="str">
        <f>IF(OR(DataGrowthRates!BD166="",DataGrowthRates!BE166=""),"",DataGrowthRates!BE166-DataGrowthRates!BD166)</f>
        <v/>
      </c>
      <c r="BF166" s="136" t="str">
        <f>IF(OR(DataGrowthRates!BE166="",DataGrowthRates!BF166=""),"",DataGrowthRates!BF166-DataGrowthRates!BE166)</f>
        <v/>
      </c>
      <c r="BG166" s="136" t="str">
        <f>IF(OR(DataGrowthRates!BF166="",DataGrowthRates!BG166=""),"",DataGrowthRates!BG166-DataGrowthRates!BF166)</f>
        <v/>
      </c>
      <c r="BH166" s="136" t="str">
        <f>IF(OR(DataGrowthRates!BG166="",DataGrowthRates!BH166=""),"",DataGrowthRates!BH166-DataGrowthRates!BG166)</f>
        <v/>
      </c>
      <c r="BI166" s="136" t="str">
        <f>IF(OR(DataGrowthRates!BH166="",DataGrowthRates!BI166=""),"",DataGrowthRates!BI166-DataGrowthRates!BH166)</f>
        <v/>
      </c>
      <c r="BJ166" s="136" t="str">
        <f>IF(OR(DataGrowthRates!BI166="",DataGrowthRates!BJ166=""),"",DataGrowthRates!BJ166-DataGrowthRates!BI166)</f>
        <v/>
      </c>
      <c r="BK166" s="136" t="str">
        <f>IF(OR(DataGrowthRates!BJ166="",DataGrowthRates!BK166=""),"",DataGrowthRates!BK166-DataGrowthRates!BJ166)</f>
        <v/>
      </c>
      <c r="BL166" s="136" t="str">
        <f>IF(OR(DataGrowthRates!BK166="",DataGrowthRates!BL166=""),"",DataGrowthRates!BL166-DataGrowthRates!BK166)</f>
        <v/>
      </c>
      <c r="BM166" s="136" t="str">
        <f>IF(OR(DataGrowthRates!BL166="",DataGrowthRates!BM166=""),"",DataGrowthRates!BM166-DataGrowthRates!BL166)</f>
        <v/>
      </c>
      <c r="BN166" s="136" t="str">
        <f>IF(OR(DataGrowthRates!BM166="",DataGrowthRates!BN166=""),"",DataGrowthRates!BN166-DataGrowthRates!BM166)</f>
        <v/>
      </c>
      <c r="BO166" s="136" t="str">
        <f>IF(OR(DataGrowthRates!BN166="",DataGrowthRates!BO166=""),"",DataGrowthRates!BO166-DataGrowthRates!BN166)</f>
        <v/>
      </c>
      <c r="BP166" s="136" t="str">
        <f>IF(OR(DataGrowthRates!BO166="",DataGrowthRates!BP166=""),"",DataGrowthRates!BP166-DataGrowthRates!BO166)</f>
        <v/>
      </c>
      <c r="BQ166" s="136" t="str">
        <f>IF(OR(DataGrowthRates!BP166="",DataGrowthRates!BQ166=""),"",DataGrowthRates!BQ166-DataGrowthRates!BP166)</f>
        <v/>
      </c>
      <c r="BR166" s="136">
        <f>IF(OR(DataGrowthRates!BQ166="",DataGrowthRates!BR166=""),"",DataGrowthRates!BR166-DataGrowthRates!BQ166)</f>
        <v>-0.74791273775374556</v>
      </c>
      <c r="BS166" s="136">
        <f>IF(OR(DataGrowthRates!BR166="",DataGrowthRates!BS166=""),"",DataGrowthRates!BS166-DataGrowthRates!BR166)</f>
        <v>-3.7471186790440925E-2</v>
      </c>
      <c r="BT166" s="136">
        <f>IF(OR(DataGrowthRates!BS166="",DataGrowthRates!BT166=""),"",DataGrowthRates!BT166-DataGrowthRates!BS166)</f>
        <v>5.0094325018745778E-3</v>
      </c>
      <c r="BU166" s="136">
        <f>IF(OR(DataGrowthRates!BT166="",DataGrowthRates!BU166=""),"",DataGrowthRates!BU166-DataGrowthRates!BT166)</f>
        <v>0</v>
      </c>
      <c r="BV166" s="136">
        <f>IF(OR(DataGrowthRates!BU166="",DataGrowthRates!BV166=""),"",DataGrowthRates!BV166-DataGrowthRates!BU166)</f>
        <v>0.19478819582385309</v>
      </c>
      <c r="BW166" s="136">
        <f>IF(OR(DataGrowthRates!BV166="",DataGrowthRates!BW166=""),"",DataGrowthRates!BW166-DataGrowthRates!BV166)</f>
        <v>-2.9032636264035201</v>
      </c>
      <c r="BX166" s="136">
        <f>IF(OR(DataGrowthRates!BW166="",DataGrowthRates!BX166=""),"",DataGrowthRates!BX166-DataGrowthRates!BW166)</f>
        <v>3.0632884208792177E-4</v>
      </c>
      <c r="BY166" s="136">
        <f>IF(OR(DataGrowthRates!BX166="",DataGrowthRates!BY166=""),"",DataGrowthRates!BY166-DataGrowthRates!BX166)</f>
        <v>0</v>
      </c>
      <c r="BZ166" s="136">
        <f>IF(OR(DataGrowthRates!BY166="",DataGrowthRates!BZ166=""),"",DataGrowthRates!BZ166-DataGrowthRates!BY166)</f>
        <v>0</v>
      </c>
      <c r="CA166" s="136">
        <f>IF(OR(DataGrowthRates!BZ166="",DataGrowthRates!CA166=""),"",DataGrowthRates!CA166-DataGrowthRates!BZ166)</f>
        <v>0</v>
      </c>
      <c r="CB166" s="136">
        <f>IF(OR(DataGrowthRates!CA166="",DataGrowthRates!CB166=""),"",DataGrowthRates!CB166-DataGrowthRates!CA166)</f>
        <v>-1.3493240402280571</v>
      </c>
      <c r="CC166" s="136">
        <f>IF(OR(DataGrowthRates!CB166="",DataGrowthRates!CC166=""),"",DataGrowthRates!CC166-DataGrowthRates!CB166)</f>
        <v>0</v>
      </c>
      <c r="CD166" s="136">
        <f>IF(OR(DataGrowthRates!CC166="",DataGrowthRates!CD166=""),"",DataGrowthRates!CD166-DataGrowthRates!CC166)</f>
        <v>0</v>
      </c>
      <c r="CE166" s="136">
        <f>IF(OR(DataGrowthRates!CD166="",DataGrowthRates!CE166=""),"",DataGrowthRates!CE166-DataGrowthRates!CD166)</f>
        <v>-1.5677481745353106E-3</v>
      </c>
      <c r="CF166" s="136">
        <f>IF(OR(DataGrowthRates!CE166="",DataGrowthRates!CF166=""),"",DataGrowthRates!CF166-DataGrowthRates!CE166)</f>
        <v>3.2455137648298438E-3</v>
      </c>
      <c r="CG166" s="136">
        <f>IF(OR(DataGrowthRates!CF166="",DataGrowthRates!CG166=""),"",DataGrowthRates!CG166-DataGrowthRates!CF166)</f>
        <v>0</v>
      </c>
      <c r="CH166" s="136" t="str">
        <f>IF(OR(DataGrowthRates!CG166="",DataGrowthRates!CH166=""),"",DataGrowthRates!CH166-DataGrowthRates!CG166)</f>
        <v/>
      </c>
    </row>
    <row r="167" spans="1:86" x14ac:dyDescent="0.3">
      <c r="A167" s="64" t="s">
        <v>161</v>
      </c>
      <c r="B167" s="6"/>
      <c r="C167" s="6"/>
      <c r="D167" s="6"/>
      <c r="E167" s="6"/>
      <c r="F167" s="6"/>
      <c r="G167" s="6"/>
      <c r="H167" s="6"/>
      <c r="I167" s="6"/>
      <c r="J167" s="6"/>
      <c r="K167" s="6"/>
      <c r="L167" s="6"/>
      <c r="M167" s="6"/>
      <c r="N167" s="6"/>
      <c r="O167" s="6"/>
      <c r="P167" s="6"/>
      <c r="Q167" s="6"/>
      <c r="R167" s="53"/>
      <c r="S167" s="53"/>
      <c r="T167" s="53"/>
      <c r="U167" s="53"/>
      <c r="V167" s="53"/>
      <c r="W167" s="53"/>
      <c r="X167" s="53"/>
      <c r="Y167" s="53"/>
      <c r="Z167" s="53"/>
      <c r="AA167" s="53"/>
      <c r="AB167" s="53"/>
      <c r="AC167" s="53"/>
      <c r="AD167" s="53"/>
      <c r="AE167" s="53"/>
      <c r="AF167" s="53"/>
      <c r="AG167" s="53"/>
      <c r="AH167" s="53"/>
      <c r="AI167" s="53"/>
      <c r="AJ167" s="53"/>
      <c r="AK167" s="53"/>
      <c r="AL167" s="53"/>
      <c r="AM167" s="53"/>
      <c r="AN167" s="53"/>
      <c r="AO167" s="53"/>
      <c r="AP167" s="142"/>
      <c r="AQ167" s="142"/>
      <c r="AR167" s="137"/>
      <c r="AS167" s="137"/>
      <c r="AT167" s="137"/>
      <c r="AU167" s="137"/>
      <c r="AV167" s="137"/>
      <c r="AW167" s="142"/>
      <c r="AX167" s="137" t="str">
        <f>IF(OR(DataGrowthRates!AW167="",DataGrowthRates!AX167=""),"",DataGrowthRates!AX167-DataGrowthRates!AW167)</f>
        <v/>
      </c>
      <c r="AY167" s="137" t="str">
        <f>IF(OR(DataGrowthRates!AX167="",DataGrowthRates!AY167=""),"",DataGrowthRates!AY167-DataGrowthRates!AX167)</f>
        <v/>
      </c>
      <c r="AZ167" s="137" t="str">
        <f>IF(OR(DataGrowthRates!AY167="",DataGrowthRates!AZ167=""),"",DataGrowthRates!AZ167-DataGrowthRates!AY167)</f>
        <v/>
      </c>
      <c r="BA167" s="137" t="str">
        <f>IF(OR(DataGrowthRates!AZ167="",DataGrowthRates!BA167=""),"",DataGrowthRates!BA167-DataGrowthRates!AZ167)</f>
        <v/>
      </c>
      <c r="BB167" s="137" t="str">
        <f>IF(OR(DataGrowthRates!BA167="",DataGrowthRates!BB167=""),"",DataGrowthRates!BB167-DataGrowthRates!BA167)</f>
        <v/>
      </c>
      <c r="BC167" s="137" t="str">
        <f>IF(OR(DataGrowthRates!BB167="",DataGrowthRates!BC167=""),"",DataGrowthRates!BC167-DataGrowthRates!BB167)</f>
        <v/>
      </c>
      <c r="BD167" s="137" t="str">
        <f>IF(OR(DataGrowthRates!BC167="",DataGrowthRates!BD167=""),"",DataGrowthRates!BD167-DataGrowthRates!BC167)</f>
        <v/>
      </c>
      <c r="BE167" s="137" t="str">
        <f>IF(OR(DataGrowthRates!BD167="",DataGrowthRates!BE167=""),"",DataGrowthRates!BE167-DataGrowthRates!BD167)</f>
        <v/>
      </c>
      <c r="BF167" s="137" t="str">
        <f>IF(OR(DataGrowthRates!BE167="",DataGrowthRates!BF167=""),"",DataGrowthRates!BF167-DataGrowthRates!BE167)</f>
        <v/>
      </c>
      <c r="BG167" s="137" t="str">
        <f>IF(OR(DataGrowthRates!BF167="",DataGrowthRates!BG167=""),"",DataGrowthRates!BG167-DataGrowthRates!BF167)</f>
        <v/>
      </c>
      <c r="BH167" s="137" t="str">
        <f>IF(OR(DataGrowthRates!BG167="",DataGrowthRates!BH167=""),"",DataGrowthRates!BH167-DataGrowthRates!BG167)</f>
        <v/>
      </c>
      <c r="BI167" s="137" t="str">
        <f>IF(OR(DataGrowthRates!BH167="",DataGrowthRates!BI167=""),"",DataGrowthRates!BI167-DataGrowthRates!BH167)</f>
        <v/>
      </c>
      <c r="BJ167" s="137" t="str">
        <f>IF(OR(DataGrowthRates!BI167="",DataGrowthRates!BJ167=""),"",DataGrowthRates!BJ167-DataGrowthRates!BI167)</f>
        <v/>
      </c>
      <c r="BK167" s="137" t="str">
        <f>IF(OR(DataGrowthRates!BJ167="",DataGrowthRates!BK167=""),"",DataGrowthRates!BK167-DataGrowthRates!BJ167)</f>
        <v/>
      </c>
      <c r="BL167" s="137" t="str">
        <f>IF(OR(DataGrowthRates!BK167="",DataGrowthRates!BL167=""),"",DataGrowthRates!BL167-DataGrowthRates!BK167)</f>
        <v/>
      </c>
      <c r="BM167" s="137" t="str">
        <f>IF(OR(DataGrowthRates!BL167="",DataGrowthRates!BM167=""),"",DataGrowthRates!BM167-DataGrowthRates!BL167)</f>
        <v/>
      </c>
      <c r="BN167" s="137" t="str">
        <f>IF(OR(DataGrowthRates!BM167="",DataGrowthRates!BN167=""),"",DataGrowthRates!BN167-DataGrowthRates!BM167)</f>
        <v/>
      </c>
      <c r="BO167" s="137" t="str">
        <f>IF(OR(DataGrowthRates!BN167="",DataGrowthRates!BO167=""),"",DataGrowthRates!BO167-DataGrowthRates!BN167)</f>
        <v/>
      </c>
      <c r="BP167" s="137" t="str">
        <f>IF(OR(DataGrowthRates!BO167="",DataGrowthRates!BP167=""),"",DataGrowthRates!BP167-DataGrowthRates!BO167)</f>
        <v/>
      </c>
      <c r="BQ167" s="137" t="str">
        <f>IF(OR(DataGrowthRates!BP167="",DataGrowthRates!BQ167=""),"",DataGrowthRates!BQ167-DataGrowthRates!BP167)</f>
        <v/>
      </c>
      <c r="BR167" s="137" t="str">
        <f>IF(OR(DataGrowthRates!BQ167="",DataGrowthRates!BR167=""),"",DataGrowthRates!BR167-DataGrowthRates!BQ167)</f>
        <v/>
      </c>
      <c r="BS167" s="137">
        <f>IF(OR(DataGrowthRates!BR167="",DataGrowthRates!BS167=""),"",DataGrowthRates!BS167-DataGrowthRates!BR167)</f>
        <v>0.99373989442582633</v>
      </c>
      <c r="BT167" s="137">
        <f>IF(OR(DataGrowthRates!BS167="",DataGrowthRates!BT167=""),"",DataGrowthRates!BT167-DataGrowthRates!BS167)</f>
        <v>4.1884955296163096E-3</v>
      </c>
      <c r="BU167" s="137">
        <f>IF(OR(DataGrowthRates!BT167="",DataGrowthRates!BU167=""),"",DataGrowthRates!BU167-DataGrowthRates!BT167)</f>
        <v>0</v>
      </c>
      <c r="BV167" s="137">
        <f>IF(OR(DataGrowthRates!BU167="",DataGrowthRates!BV167=""),"",DataGrowthRates!BV167-DataGrowthRates!BU167)</f>
        <v>-0.24000608501544729</v>
      </c>
      <c r="BW167" s="137">
        <f>IF(OR(DataGrowthRates!BV167="",DataGrowthRates!BW167=""),"",DataGrowthRates!BW167-DataGrowthRates!BV167)</f>
        <v>-1.4023595551560306</v>
      </c>
      <c r="BX167" s="137">
        <f>IF(OR(DataGrowthRates!BW167="",DataGrowthRates!BX167=""),"",DataGrowthRates!BX167-DataGrowthRates!BW167)</f>
        <v>0.11958632084848558</v>
      </c>
      <c r="BY167" s="137">
        <f>IF(OR(DataGrowthRates!BX167="",DataGrowthRates!BY167=""),"",DataGrowthRates!BY167-DataGrowthRates!BX167)</f>
        <v>0</v>
      </c>
      <c r="BZ167" s="137">
        <f>IF(OR(DataGrowthRates!BY167="",DataGrowthRates!BZ167=""),"",DataGrowthRates!BZ167-DataGrowthRates!BY167)</f>
        <v>0</v>
      </c>
      <c r="CA167" s="137">
        <f>IF(OR(DataGrowthRates!BZ167="",DataGrowthRates!CA167=""),"",DataGrowthRates!CA167-DataGrowthRates!BZ167)</f>
        <v>0</v>
      </c>
      <c r="CB167" s="137">
        <f>IF(OR(DataGrowthRates!CA167="",DataGrowthRates!CB167=""),"",DataGrowthRates!CB167-DataGrowthRates!CA167)</f>
        <v>0.42111500165958116</v>
      </c>
      <c r="CC167" s="137">
        <f>IF(OR(DataGrowthRates!CB167="",DataGrowthRates!CC167=""),"",DataGrowthRates!CC167-DataGrowthRates!CB167)</f>
        <v>0</v>
      </c>
      <c r="CD167" s="137">
        <f>IF(OR(DataGrowthRates!CC167="",DataGrowthRates!CD167=""),"",DataGrowthRates!CD167-DataGrowthRates!CC167)</f>
        <v>0</v>
      </c>
      <c r="CE167" s="137">
        <f>IF(OR(DataGrowthRates!CD167="",DataGrowthRates!CE167=""),"",DataGrowthRates!CE167-DataGrowthRates!CD167)</f>
        <v>-0.11615039680246186</v>
      </c>
      <c r="CF167" s="137">
        <f>IF(OR(DataGrowthRates!CE167="",DataGrowthRates!CF167=""),"",DataGrowthRates!CF167-DataGrowthRates!CE167)</f>
        <v>-0.26919392533011699</v>
      </c>
      <c r="CG167" s="137">
        <f>IF(OR(DataGrowthRates!CF167="",DataGrowthRates!CG167=""),"",DataGrowthRates!CG167-DataGrowthRates!CF167)</f>
        <v>0</v>
      </c>
      <c r="CH167" s="137" t="str">
        <f>IF(OR(DataGrowthRates!CG167="",DataGrowthRates!CH167=""),"",DataGrowthRates!CH167-DataGrowthRates!CG167)</f>
        <v/>
      </c>
    </row>
    <row r="168" spans="1:86" x14ac:dyDescent="0.3">
      <c r="A168" s="4" t="s">
        <v>162</v>
      </c>
      <c r="AX168" s="135"/>
      <c r="AY168" s="135"/>
      <c r="AZ168" s="135"/>
      <c r="BA168" s="135"/>
      <c r="BB168" s="135"/>
      <c r="BC168" s="135"/>
      <c r="BD168" s="135"/>
      <c r="BE168" s="135"/>
      <c r="BF168" s="135"/>
      <c r="BG168" s="135"/>
      <c r="BH168" s="135"/>
      <c r="BI168" s="135"/>
      <c r="BJ168" s="135"/>
      <c r="BK168" s="135"/>
      <c r="BL168" s="135"/>
      <c r="BM168" s="135"/>
      <c r="BN168" s="135"/>
      <c r="BO168" s="135"/>
      <c r="BP168" s="135"/>
      <c r="BQ168" s="135"/>
      <c r="BR168" s="135"/>
      <c r="BS168" s="135" t="str">
        <f>IF(OR(DataGrowthRates!BR168="",DataGrowthRates!BS168=""),"",DataGrowthRates!BS168-DataGrowthRates!BR168)</f>
        <v/>
      </c>
      <c r="BT168" s="135">
        <f>IF(OR(DataGrowthRates!BS168="",DataGrowthRates!BT168=""),"",DataGrowthRates!BT168-DataGrowthRates!BS168)</f>
        <v>-0.87890471876809295</v>
      </c>
      <c r="BU168" s="135">
        <f>IF(OR(DataGrowthRates!BT168="",DataGrowthRates!BU168=""),"",DataGrowthRates!BU168-DataGrowthRates!BT168)</f>
        <v>-5.4326118073139806E-2</v>
      </c>
      <c r="BV168" s="135">
        <f>IF(OR(DataGrowthRates!BU168="",DataGrowthRates!BV168=""),"",DataGrowthRates!BV168-DataGrowthRates!BU168)</f>
        <v>0.22146341446414652</v>
      </c>
      <c r="BW168" s="135">
        <f>IF(OR(DataGrowthRates!BV168="",DataGrowthRates!BW168=""),"",DataGrowthRates!BW168-DataGrowthRates!BV168)</f>
        <v>0.45464998563001957</v>
      </c>
      <c r="BX168" s="135">
        <f>IF(OR(DataGrowthRates!BW168="",DataGrowthRates!BX168=""),"",DataGrowthRates!BX168-DataGrowthRates!BW168)</f>
        <v>7.4627115571380354E-2</v>
      </c>
      <c r="BY168" s="135">
        <f>IF(OR(DataGrowthRates!BX168="",DataGrowthRates!BY168=""),"",DataGrowthRates!BY168-DataGrowthRates!BX168)</f>
        <v>0</v>
      </c>
      <c r="BZ168" s="135">
        <f>IF(OR(DataGrowthRates!BY168="",DataGrowthRates!BZ168=""),"",DataGrowthRates!BZ168-DataGrowthRates!BY168)</f>
        <v>-6.3473856183812405E-2</v>
      </c>
      <c r="CA168" s="135">
        <f>IF(OR(DataGrowthRates!BZ168="",DataGrowthRates!CA168=""),"",DataGrowthRates!CA168-DataGrowthRates!BZ168)</f>
        <v>0</v>
      </c>
      <c r="CB168" s="135">
        <f>IF(OR(DataGrowthRates!CA168="",DataGrowthRates!CB168=""),"",DataGrowthRates!CB168-DataGrowthRates!CA168)</f>
        <v>-0.19691651427463641</v>
      </c>
      <c r="CC168" s="135">
        <f>IF(OR(DataGrowthRates!CB168="",DataGrowthRates!CC168=""),"",DataGrowthRates!CC168-DataGrowthRates!CB168)</f>
        <v>0</v>
      </c>
      <c r="CD168" s="135">
        <f>IF(OR(DataGrowthRates!CC168="",DataGrowthRates!CD168=""),"",DataGrowthRates!CD168-DataGrowthRates!CC168)</f>
        <v>0</v>
      </c>
      <c r="CE168" s="135">
        <f>IF(OR(DataGrowthRates!CD168="",DataGrowthRates!CE168=""),"",DataGrowthRates!CE168-DataGrowthRates!CD168)</f>
        <v>-0.25081151974260918</v>
      </c>
      <c r="CF168" s="135">
        <f>IF(OR(DataGrowthRates!CE168="",DataGrowthRates!CF168=""),"",DataGrowthRates!CF168-DataGrowthRates!CE168)</f>
        <v>0.19121286622182976</v>
      </c>
      <c r="CG168" s="135">
        <f>IF(OR(DataGrowthRates!CF168="",DataGrowthRates!CG168=""),"",DataGrowthRates!CG168-DataGrowthRates!CF168)</f>
        <v>0</v>
      </c>
      <c r="CH168" s="135" t="str">
        <f>IF(OR(DataGrowthRates!CG168="",DataGrowthRates!CH168=""),"",DataGrowthRates!CH168-DataGrowthRates!CG168)</f>
        <v/>
      </c>
    </row>
    <row r="169" spans="1:86" x14ac:dyDescent="0.3">
      <c r="A169" s="4" t="s">
        <v>163</v>
      </c>
      <c r="AX169" s="136"/>
      <c r="AY169" s="136"/>
      <c r="AZ169" s="136"/>
      <c r="BA169" s="136"/>
      <c r="BB169" s="136"/>
      <c r="BC169" s="136"/>
      <c r="BD169" s="136"/>
      <c r="BE169" s="136"/>
      <c r="BF169" s="136"/>
      <c r="BG169" s="136"/>
      <c r="BH169" s="136"/>
      <c r="BI169" s="136"/>
      <c r="BJ169" s="136"/>
      <c r="BK169" s="136"/>
      <c r="BL169" s="136"/>
      <c r="BM169" s="136"/>
      <c r="BN169" s="136"/>
      <c r="BO169" s="136"/>
      <c r="BP169" s="136"/>
      <c r="BQ169" s="136"/>
      <c r="BR169" s="136"/>
      <c r="BS169" s="136" t="str">
        <f>IF(OR(DataGrowthRates!BR169="",DataGrowthRates!BS169=""),"",DataGrowthRates!BS169-DataGrowthRates!BR169)</f>
        <v/>
      </c>
      <c r="BT169" s="136" t="str">
        <f>IF(OR(DataGrowthRates!BS169="",DataGrowthRates!BT169=""),"",DataGrowthRates!BT169-DataGrowthRates!BS169)</f>
        <v/>
      </c>
      <c r="BU169" s="136">
        <f>IF(OR(DataGrowthRates!BT169="",DataGrowthRates!BU169=""),"",DataGrowthRates!BU169-DataGrowthRates!BT169)</f>
        <v>-0.1085177201406704</v>
      </c>
      <c r="BV169" s="136">
        <f>IF(OR(DataGrowthRates!BU169="",DataGrowthRates!BV169=""),"",DataGrowthRates!BV169-DataGrowthRates!BU169)</f>
        <v>0.181255099946944</v>
      </c>
      <c r="BW169" s="136">
        <f>IF(OR(DataGrowthRates!BV169="",DataGrowthRates!BW169=""),"",DataGrowthRates!BW169-DataGrowthRates!BV169)</f>
        <v>0.7066066737716703</v>
      </c>
      <c r="BX169" s="136">
        <f>IF(OR(DataGrowthRates!BW169="",DataGrowthRates!BX169=""),"",DataGrowthRates!BX169-DataGrowthRates!BW169)</f>
        <v>-1.0167345641127199</v>
      </c>
      <c r="BY169" s="136">
        <f>IF(OR(DataGrowthRates!BX169="",DataGrowthRates!BY169=""),"",DataGrowthRates!BY169-DataGrowthRates!BX169)</f>
        <v>0</v>
      </c>
      <c r="BZ169" s="136">
        <f>IF(OR(DataGrowthRates!BY169="",DataGrowthRates!BZ169=""),"",DataGrowthRates!BZ169-DataGrowthRates!BY169)</f>
        <v>0.13177680821409521</v>
      </c>
      <c r="CA169" s="136">
        <f>IF(OR(DataGrowthRates!BZ169="",DataGrowthRates!CA169=""),"",DataGrowthRates!CA169-DataGrowthRates!BZ169)</f>
        <v>0</v>
      </c>
      <c r="CB169" s="136">
        <f>IF(OR(DataGrowthRates!CA169="",DataGrowthRates!CB169=""),"",DataGrowthRates!CB169-DataGrowthRates!CA169)</f>
        <v>-0.78184303312177816</v>
      </c>
      <c r="CC169" s="136">
        <f>IF(OR(DataGrowthRates!CB169="",DataGrowthRates!CC169=""),"",DataGrowthRates!CC169-DataGrowthRates!CB169)</f>
        <v>0</v>
      </c>
      <c r="CD169" s="136">
        <f>IF(OR(DataGrowthRates!CC169="",DataGrowthRates!CD169=""),"",DataGrowthRates!CD169-DataGrowthRates!CC169)</f>
        <v>0</v>
      </c>
      <c r="CE169" s="136">
        <f>IF(OR(DataGrowthRates!CD169="",DataGrowthRates!CE169=""),"",DataGrowthRates!CE169-DataGrowthRates!CD169)</f>
        <v>-0.4779810356364167</v>
      </c>
      <c r="CF169" s="136">
        <f>IF(OR(DataGrowthRates!CE169="",DataGrowthRates!CF169=""),"",DataGrowthRates!CF169-DataGrowthRates!CE169)</f>
        <v>0.30159218714630809</v>
      </c>
      <c r="CG169" s="136">
        <f>IF(OR(DataGrowthRates!CF169="",DataGrowthRates!CG169=""),"",DataGrowthRates!CG169-DataGrowthRates!CF169)</f>
        <v>0</v>
      </c>
      <c r="CH169" s="136" t="str">
        <f>IF(OR(DataGrowthRates!CG169="",DataGrowthRates!CH169=""),"",DataGrowthRates!CH169-DataGrowthRates!CG169)</f>
        <v/>
      </c>
    </row>
    <row r="170" spans="1:86" x14ac:dyDescent="0.3">
      <c r="A170" s="4" t="s">
        <v>164</v>
      </c>
      <c r="AX170" s="136"/>
      <c r="AY170" s="136"/>
      <c r="AZ170" s="136"/>
      <c r="BA170" s="136"/>
      <c r="BB170" s="136"/>
      <c r="BC170" s="136"/>
      <c r="BD170" s="136"/>
      <c r="BE170" s="136"/>
      <c r="BF170" s="136"/>
      <c r="BG170" s="136"/>
      <c r="BH170" s="136"/>
      <c r="BI170" s="136"/>
      <c r="BJ170" s="136"/>
      <c r="BK170" s="136"/>
      <c r="BL170" s="136"/>
      <c r="BM170" s="136"/>
      <c r="BN170" s="136"/>
      <c r="BO170" s="136"/>
      <c r="BP170" s="136"/>
      <c r="BQ170" s="136"/>
      <c r="BR170" s="136"/>
      <c r="BS170" s="136" t="str">
        <f>IF(OR(DataGrowthRates!BR170="",DataGrowthRates!BS170=""),"",DataGrowthRates!BS170-DataGrowthRates!BR170)</f>
        <v/>
      </c>
      <c r="BT170" s="136" t="str">
        <f>IF(OR(DataGrowthRates!BS170="",DataGrowthRates!BT170=""),"",DataGrowthRates!BT170-DataGrowthRates!BS170)</f>
        <v/>
      </c>
      <c r="BU170" s="136" t="str">
        <f>IF(OR(DataGrowthRates!BT170="",DataGrowthRates!BU170=""),"",DataGrowthRates!BU170-DataGrowthRates!BT170)</f>
        <v/>
      </c>
      <c r="BV170" s="136">
        <f>IF(OR(DataGrowthRates!BU170="",DataGrowthRates!BV170=""),"",DataGrowthRates!BV170-DataGrowthRates!BU170)</f>
        <v>-0.69868770517336909</v>
      </c>
      <c r="BW170" s="136">
        <f>IF(OR(DataGrowthRates!BV170="",DataGrowthRates!BW170=""),"",DataGrowthRates!BW170-DataGrowthRates!BV170)</f>
        <v>0.7102654923668168</v>
      </c>
      <c r="BX170" s="136">
        <f>IF(OR(DataGrowthRates!BW170="",DataGrowthRates!BX170=""),"",DataGrowthRates!BX170-DataGrowthRates!BW170)</f>
        <v>-0.89222496586240663</v>
      </c>
      <c r="BY170" s="136">
        <f>IF(OR(DataGrowthRates!BX170="",DataGrowthRates!BY170=""),"",DataGrowthRates!BY170-DataGrowthRates!BX170)</f>
        <v>0</v>
      </c>
      <c r="BZ170" s="136">
        <f>IF(OR(DataGrowthRates!BY170="",DataGrowthRates!BZ170=""),"",DataGrowthRates!BZ170-DataGrowthRates!BY170)</f>
        <v>-1.9427475046618348E-3</v>
      </c>
      <c r="CA170" s="136">
        <f>IF(OR(DataGrowthRates!BZ170="",DataGrowthRates!CA170=""),"",DataGrowthRates!CA170-DataGrowthRates!BZ170)</f>
        <v>0</v>
      </c>
      <c r="CB170" s="136">
        <f>IF(OR(DataGrowthRates!CA170="",DataGrowthRates!CB170=""),"",DataGrowthRates!CB170-DataGrowthRates!CA170)</f>
        <v>0.33767272653274683</v>
      </c>
      <c r="CC170" s="136">
        <f>IF(OR(DataGrowthRates!CB170="",DataGrowthRates!CC170=""),"",DataGrowthRates!CC170-DataGrowthRates!CB170)</f>
        <v>0</v>
      </c>
      <c r="CD170" s="136">
        <f>IF(OR(DataGrowthRates!CC170="",DataGrowthRates!CD170=""),"",DataGrowthRates!CD170-DataGrowthRates!CC170)</f>
        <v>0</v>
      </c>
      <c r="CE170" s="136">
        <f>IF(OR(DataGrowthRates!CD170="",DataGrowthRates!CE170=""),"",DataGrowthRates!CE170-DataGrowthRates!CD170)</f>
        <v>-0.62592773745904307</v>
      </c>
      <c r="CF170" s="136">
        <f>IF(OR(DataGrowthRates!CE170="",DataGrowthRates!CF170=""),"",DataGrowthRates!CF170-DataGrowthRates!CE170)</f>
        <v>0.25551847508052017</v>
      </c>
      <c r="CG170" s="136">
        <f>IF(OR(DataGrowthRates!CF170="",DataGrowthRates!CG170=""),"",DataGrowthRates!CG170-DataGrowthRates!CF170)</f>
        <v>0</v>
      </c>
      <c r="CH170" s="136" t="str">
        <f>IF(OR(DataGrowthRates!CG170="",DataGrowthRates!CH170=""),"",DataGrowthRates!CH170-DataGrowthRates!CG170)</f>
        <v/>
      </c>
    </row>
    <row r="171" spans="1:86" x14ac:dyDescent="0.3">
      <c r="A171" s="64" t="s">
        <v>165</v>
      </c>
      <c r="B171" s="6"/>
      <c r="C171" s="6"/>
      <c r="D171" s="6"/>
      <c r="E171" s="6"/>
      <c r="F171" s="6"/>
      <c r="G171" s="6"/>
      <c r="H171" s="6"/>
      <c r="I171" s="6"/>
      <c r="J171" s="6"/>
      <c r="K171" s="6"/>
      <c r="L171" s="6"/>
      <c r="M171" s="6"/>
      <c r="N171" s="6"/>
      <c r="O171" s="6"/>
      <c r="P171" s="6"/>
      <c r="Q171" s="6"/>
      <c r="R171" s="53"/>
      <c r="S171" s="53"/>
      <c r="T171" s="53"/>
      <c r="U171" s="53"/>
      <c r="V171" s="53"/>
      <c r="W171" s="53"/>
      <c r="X171" s="53"/>
      <c r="Y171" s="53"/>
      <c r="Z171" s="53"/>
      <c r="AA171" s="53"/>
      <c r="AB171" s="53"/>
      <c r="AC171" s="53"/>
      <c r="AD171" s="53"/>
      <c r="AE171" s="53"/>
      <c r="AF171" s="53"/>
      <c r="AG171" s="53"/>
      <c r="AH171" s="53"/>
      <c r="AI171" s="53"/>
      <c r="AJ171" s="53"/>
      <c r="AK171" s="53"/>
      <c r="AL171" s="53"/>
      <c r="AM171" s="53"/>
      <c r="AN171" s="53"/>
      <c r="AO171" s="53"/>
      <c r="AP171" s="53"/>
      <c r="AQ171" s="53"/>
      <c r="AR171" s="53"/>
      <c r="AS171" s="53"/>
      <c r="AT171" s="53"/>
      <c r="AU171" s="53"/>
      <c r="AV171" s="53"/>
      <c r="AW171" s="53"/>
      <c r="AX171" s="137"/>
      <c r="AY171" s="137"/>
      <c r="AZ171" s="137"/>
      <c r="BA171" s="137"/>
      <c r="BB171" s="137"/>
      <c r="BC171" s="137"/>
      <c r="BD171" s="137"/>
      <c r="BE171" s="137"/>
      <c r="BF171" s="137"/>
      <c r="BG171" s="137"/>
      <c r="BH171" s="137"/>
      <c r="BI171" s="137"/>
      <c r="BJ171" s="137"/>
      <c r="BK171" s="137"/>
      <c r="BL171" s="137"/>
      <c r="BM171" s="137"/>
      <c r="BN171" s="137"/>
      <c r="BO171" s="137"/>
      <c r="BP171" s="137"/>
      <c r="BQ171" s="137"/>
      <c r="BR171" s="137"/>
      <c r="BS171" s="137" t="str">
        <f>IF(OR(DataGrowthRates!BR171="",DataGrowthRates!BS171=""),"",DataGrowthRates!BS171-DataGrowthRates!BR171)</f>
        <v/>
      </c>
      <c r="BT171" s="137" t="str">
        <f>IF(OR(DataGrowthRates!BS171="",DataGrowthRates!BT171=""),"",DataGrowthRates!BT171-DataGrowthRates!BS171)</f>
        <v/>
      </c>
      <c r="BU171" s="137" t="str">
        <f>IF(OR(DataGrowthRates!BT171="",DataGrowthRates!BU171=""),"",DataGrowthRates!BU171-DataGrowthRates!BT171)</f>
        <v/>
      </c>
      <c r="BV171" s="137" t="str">
        <f>IF(OR(DataGrowthRates!BU171="",DataGrowthRates!BV171=""),"",DataGrowthRates!BV171-DataGrowthRates!BU171)</f>
        <v/>
      </c>
      <c r="BW171" s="137">
        <f>IF(OR(DataGrowthRates!BV171="",DataGrowthRates!BW171=""),"",DataGrowthRates!BW171-DataGrowthRates!BV171)</f>
        <v>1.1452909083930027</v>
      </c>
      <c r="BX171" s="137">
        <f>IF(OR(DataGrowthRates!BW171="",DataGrowthRates!BX171=""),"",DataGrowthRates!BX171-DataGrowthRates!BW171)</f>
        <v>0.50977423151859291</v>
      </c>
      <c r="BY171" s="137">
        <f>IF(OR(DataGrowthRates!BX171="",DataGrowthRates!BY171=""),"",DataGrowthRates!BY171-DataGrowthRates!BX171)</f>
        <v>0</v>
      </c>
      <c r="BZ171" s="137">
        <f>IF(OR(DataGrowthRates!BY171="",DataGrowthRates!BZ171=""),"",DataGrowthRates!BZ171-DataGrowthRates!BY171)</f>
        <v>-0.75099064691505824</v>
      </c>
      <c r="CA171" s="137">
        <f>IF(OR(DataGrowthRates!BZ171="",DataGrowthRates!CA171=""),"",DataGrowthRates!CA171-DataGrowthRates!BZ171)</f>
        <v>0</v>
      </c>
      <c r="CB171" s="137">
        <f>IF(OR(DataGrowthRates!CA171="",DataGrowthRates!CB171=""),"",DataGrowthRates!CB171-DataGrowthRates!CA171)</f>
        <v>-0.2889555587577961</v>
      </c>
      <c r="CC171" s="137">
        <f>IF(OR(DataGrowthRates!CB171="",DataGrowthRates!CC171=""),"",DataGrowthRates!CC171-DataGrowthRates!CB171)</f>
        <v>0</v>
      </c>
      <c r="CD171" s="137">
        <f>IF(OR(DataGrowthRates!CC171="",DataGrowthRates!CD171=""),"",DataGrowthRates!CD171-DataGrowthRates!CC171)</f>
        <v>0</v>
      </c>
      <c r="CE171" s="137">
        <f>IF(OR(DataGrowthRates!CD171="",DataGrowthRates!CE171=""),"",DataGrowthRates!CE171-DataGrowthRates!CD171)</f>
        <v>-0.3463485432640212</v>
      </c>
      <c r="CF171" s="137">
        <f>IF(OR(DataGrowthRates!CE171="",DataGrowthRates!CF171=""),"",DataGrowthRates!CF171-DataGrowthRates!CE171)</f>
        <v>0.31632721592217727</v>
      </c>
      <c r="CG171" s="137">
        <f>IF(OR(DataGrowthRates!CF171="",DataGrowthRates!CG171=""),"",DataGrowthRates!CG171-DataGrowthRates!CF171)</f>
        <v>0</v>
      </c>
      <c r="CH171" s="137" t="str">
        <f>IF(OR(DataGrowthRates!CG171="",DataGrowthRates!CH171=""),"",DataGrowthRates!CH171-DataGrowthRates!CG171)</f>
        <v/>
      </c>
    </row>
    <row r="172" spans="1:86" x14ac:dyDescent="0.3">
      <c r="A172" s="4" t="s">
        <v>166</v>
      </c>
      <c r="AX172" s="135"/>
      <c r="AY172" s="135"/>
      <c r="AZ172" s="135"/>
      <c r="BA172" s="135"/>
      <c r="BB172" s="135"/>
      <c r="BC172" s="135"/>
      <c r="BD172" s="135"/>
      <c r="BE172" s="135"/>
      <c r="BF172" s="135"/>
      <c r="BG172" s="135"/>
      <c r="BH172" s="135"/>
      <c r="BI172" s="135"/>
      <c r="BJ172" s="135"/>
      <c r="BK172" s="135"/>
      <c r="BL172" s="135"/>
      <c r="BM172" s="135"/>
      <c r="BN172" s="135"/>
      <c r="BO172" s="135"/>
      <c r="BP172" s="135"/>
      <c r="BQ172" s="135"/>
      <c r="BR172" s="135"/>
      <c r="BS172" s="135" t="str">
        <f>IF(OR(DataGrowthRates!BR172="",DataGrowthRates!BS172=""),"",DataGrowthRates!BS172-DataGrowthRates!BR172)</f>
        <v/>
      </c>
      <c r="BT172" s="135" t="str">
        <f>IF(OR(DataGrowthRates!BS172="",DataGrowthRates!BT172=""),"",DataGrowthRates!BT172-DataGrowthRates!BS172)</f>
        <v/>
      </c>
      <c r="BU172" s="135" t="str">
        <f>IF(OR(DataGrowthRates!BT172="",DataGrowthRates!BU172=""),"",DataGrowthRates!BU172-DataGrowthRates!BT172)</f>
        <v/>
      </c>
      <c r="BV172" s="135" t="str">
        <f>IF(OR(DataGrowthRates!BU172="",DataGrowthRates!BV172=""),"",DataGrowthRates!BV172-DataGrowthRates!BU172)</f>
        <v/>
      </c>
      <c r="BW172" s="135" t="str">
        <f>IF(OR(DataGrowthRates!BV172="",DataGrowthRates!BW172=""),"",DataGrowthRates!BW172-DataGrowthRates!BV172)</f>
        <v/>
      </c>
      <c r="BX172" s="135">
        <f>IF(OR(DataGrowthRates!BW172="",DataGrowthRates!BX172=""),"",DataGrowthRates!BX172-DataGrowthRates!BW172)</f>
        <v>-0.38585293364819329</v>
      </c>
      <c r="BY172" s="135">
        <f>IF(OR(DataGrowthRates!BX172="",DataGrowthRates!BY172=""),"",DataGrowthRates!BY172-DataGrowthRates!BX172)</f>
        <v>0.45682986729330333</v>
      </c>
      <c r="BZ172" s="135">
        <f>IF(OR(DataGrowthRates!BY172="",DataGrowthRates!BZ172=""),"",DataGrowthRates!BZ172-DataGrowthRates!BY172)</f>
        <v>-4.9303877553152908E-3</v>
      </c>
      <c r="CA172" s="135">
        <f>IF(OR(DataGrowthRates!BZ172="",DataGrowthRates!CA172=""),"",DataGrowthRates!CA172-DataGrowthRates!BZ172)</f>
        <v>0.29605628868669909</v>
      </c>
      <c r="CB172" s="135">
        <f>IF(OR(DataGrowthRates!CA172="",DataGrowthRates!CB172=""),"",DataGrowthRates!CB172-DataGrowthRates!CA172)</f>
        <v>0.14699233311016036</v>
      </c>
      <c r="CC172" s="135">
        <f>IF(OR(DataGrowthRates!CB172="",DataGrowthRates!CC172=""),"",DataGrowthRates!CC172-DataGrowthRates!CB172)</f>
        <v>0</v>
      </c>
      <c r="CD172" s="135">
        <f>IF(OR(DataGrowthRates!CC172="",DataGrowthRates!CD172=""),"",DataGrowthRates!CD172-DataGrowthRates!CC172)</f>
        <v>2.4677883399926159E-3</v>
      </c>
      <c r="CE172" s="135">
        <f>IF(OR(DataGrowthRates!CD172="",DataGrowthRates!CE172=""),"",DataGrowthRates!CE172-DataGrowthRates!CD172)</f>
        <v>0.12711746413574865</v>
      </c>
      <c r="CF172" s="135">
        <f>IF(OR(DataGrowthRates!CE172="",DataGrowthRates!CF172=""),"",DataGrowthRates!CF172-DataGrowthRates!CE172)</f>
        <v>0.11865258328744144</v>
      </c>
      <c r="CG172" s="135">
        <f>IF(OR(DataGrowthRates!CF172="",DataGrowthRates!CG172=""),"",DataGrowthRates!CG172-DataGrowthRates!CF172)</f>
        <v>0</v>
      </c>
      <c r="CH172" s="135" t="str">
        <f>IF(OR(DataGrowthRates!CG172="",DataGrowthRates!CH172=""),"",DataGrowthRates!CH172-DataGrowthRates!CG172)</f>
        <v/>
      </c>
    </row>
    <row r="173" spans="1:86" x14ac:dyDescent="0.3">
      <c r="A173" s="4" t="s">
        <v>167</v>
      </c>
      <c r="BS173" t="str">
        <f>IF(OR(DataGrowthRates!BR173="",DataGrowthRates!BS173=""),"",DataGrowthRates!BS173-DataGrowthRates!BR173)</f>
        <v/>
      </c>
      <c r="BT173" s="1" t="str">
        <f>IF(OR(DataGrowthRates!BS173="",DataGrowthRates!BT173=""),"",DataGrowthRates!BT173-DataGrowthRates!BS173)</f>
        <v/>
      </c>
      <c r="BU173" s="1" t="str">
        <f>IF(OR(DataGrowthRates!BT173="",DataGrowthRates!BU173=""),"",DataGrowthRates!BU173-DataGrowthRates!BT173)</f>
        <v/>
      </c>
      <c r="BV173" s="1" t="str">
        <f>IF(OR(DataGrowthRates!BU173="",DataGrowthRates!BV173=""),"",DataGrowthRates!BV173-DataGrowthRates!BU173)</f>
        <v/>
      </c>
      <c r="BW173" s="1" t="str">
        <f>IF(OR(DataGrowthRates!BV173="",DataGrowthRates!BW173=""),"",DataGrowthRates!BW173-DataGrowthRates!BV173)</f>
        <v/>
      </c>
      <c r="BX173" s="1" t="str">
        <f>IF(OR(DataGrowthRates!BW173="",DataGrowthRates!BX173=""),"",DataGrowthRates!BX173-DataGrowthRates!BW173)</f>
        <v/>
      </c>
      <c r="BY173" s="136">
        <f>IF(OR(DataGrowthRates!BX173="",DataGrowthRates!BY173=""),"",DataGrowthRates!BY173-DataGrowthRates!BX173)</f>
        <v>0.35703936491667765</v>
      </c>
      <c r="BZ173" s="136">
        <f>IF(OR(DataGrowthRates!BY173="",DataGrowthRates!BZ173=""),"",DataGrowthRates!BZ173-DataGrowthRates!BY173)</f>
        <v>1.3989755342926458E-2</v>
      </c>
      <c r="CA173" s="136">
        <f>IF(OR(DataGrowthRates!BZ173="",DataGrowthRates!CA173=""),"",DataGrowthRates!CA173-DataGrowthRates!BZ173)</f>
        <v>8.0680447008614209E-2</v>
      </c>
      <c r="CB173" s="136">
        <f>IF(OR(DataGrowthRates!CA173="",DataGrowthRates!CB173=""),"",DataGrowthRates!CB173-DataGrowthRates!CA173)</f>
        <v>0.28208738151970358</v>
      </c>
      <c r="CC173" s="136">
        <f>IF(OR(DataGrowthRates!CB173="",DataGrowthRates!CC173=""),"",DataGrowthRates!CC173-DataGrowthRates!CB173)</f>
        <v>0</v>
      </c>
      <c r="CD173" s="136">
        <f>IF(OR(DataGrowthRates!CC173="",DataGrowthRates!CD173=""),"",DataGrowthRates!CD173-DataGrowthRates!CC173)</f>
        <v>3.6679585481111943E-3</v>
      </c>
      <c r="CE173" s="136">
        <f>IF(OR(DataGrowthRates!CD173="",DataGrowthRates!CE173=""),"",DataGrowthRates!CE173-DataGrowthRates!CD173)</f>
        <v>7.225329812556236E-2</v>
      </c>
      <c r="CF173" s="136">
        <f>IF(OR(DataGrowthRates!CE173="",DataGrowthRates!CF173=""),"",DataGrowthRates!CF173-DataGrowthRates!CE173)</f>
        <v>-6.9322631857364314E-2</v>
      </c>
      <c r="CG173" s="136">
        <f>IF(OR(DataGrowthRates!CF173="",DataGrowthRates!CG173=""),"",DataGrowthRates!CG173-DataGrowthRates!CF173)</f>
        <v>0</v>
      </c>
      <c r="CH173" s="136" t="str">
        <f>IF(OR(DataGrowthRates!CG173="",DataGrowthRates!CH173=""),"",DataGrowthRates!CH173-DataGrowthRates!CG173)</f>
        <v/>
      </c>
    </row>
    <row r="174" spans="1:86" x14ac:dyDescent="0.3">
      <c r="A174" s="4" t="s">
        <v>168</v>
      </c>
      <c r="BS174" t="str">
        <f>IF(OR(DataGrowthRates!BR174="",DataGrowthRates!BS174=""),"",DataGrowthRates!BS174-DataGrowthRates!BR174)</f>
        <v/>
      </c>
      <c r="BT174" s="1" t="str">
        <f>IF(OR(DataGrowthRates!BS174="",DataGrowthRates!BT174=""),"",DataGrowthRates!BT174-DataGrowthRates!BS174)</f>
        <v/>
      </c>
      <c r="BU174" s="1" t="str">
        <f>IF(OR(DataGrowthRates!BT174="",DataGrowthRates!BU174=""),"",DataGrowthRates!BU174-DataGrowthRates!BT174)</f>
        <v/>
      </c>
      <c r="BV174" s="1" t="str">
        <f>IF(OR(DataGrowthRates!BU174="",DataGrowthRates!BV174=""),"",DataGrowthRates!BV174-DataGrowthRates!BU174)</f>
        <v/>
      </c>
      <c r="BW174" s="1" t="str">
        <f>IF(OR(DataGrowthRates!BV174="",DataGrowthRates!BW174=""),"",DataGrowthRates!BW174-DataGrowthRates!BV174)</f>
        <v/>
      </c>
      <c r="BX174" s="1" t="str">
        <f>IF(OR(DataGrowthRates!BW174="",DataGrowthRates!BX174=""),"",DataGrowthRates!BX174-DataGrowthRates!BW174)</f>
        <v/>
      </c>
      <c r="BY174" t="str">
        <f>IF(OR(DataGrowthRates!BX174="",DataGrowthRates!BY174=""),"",DataGrowthRates!BY174-DataGrowthRates!BX174)</f>
        <v/>
      </c>
      <c r="BZ174" s="136">
        <f>IF(OR(DataGrowthRates!BY174="",DataGrowthRates!BZ174=""),"",DataGrowthRates!BZ174-DataGrowthRates!BY174)</f>
        <v>-0.11923344126548852</v>
      </c>
      <c r="CA174" s="136">
        <f>IF(OR(DataGrowthRates!BZ174="",DataGrowthRates!CA174=""),"",DataGrowthRates!CA174-DataGrowthRates!BZ174)</f>
        <v>0.10609285663700874</v>
      </c>
      <c r="CB174" s="136">
        <f>IF(OR(DataGrowthRates!CA174="",DataGrowthRates!CB174=""),"",DataGrowthRates!CB174-DataGrowthRates!CA174)</f>
        <v>-0.38378823716154642</v>
      </c>
      <c r="CC174" s="136">
        <f>IF(OR(DataGrowthRates!CB174="",DataGrowthRates!CC174=""),"",DataGrowthRates!CC174-DataGrowthRates!CB174)</f>
        <v>0</v>
      </c>
      <c r="CD174" s="136">
        <f>IF(OR(DataGrowthRates!CC174="",DataGrowthRates!CD174=""),"",DataGrowthRates!CD174-DataGrowthRates!CC174)</f>
        <v>-1.0370040262328573E-3</v>
      </c>
      <c r="CE174" s="136">
        <f>IF(OR(DataGrowthRates!CD174="",DataGrowthRates!CE174=""),"",DataGrowthRates!CE174-DataGrowthRates!CD174)</f>
        <v>0.37180323074581612</v>
      </c>
      <c r="CF174" s="136">
        <f>IF(OR(DataGrowthRates!CE174="",DataGrowthRates!CF174=""),"",DataGrowthRates!CF174-DataGrowthRates!CE174)</f>
        <v>0.12659909668311631</v>
      </c>
      <c r="CG174" s="136">
        <f>IF(OR(DataGrowthRates!CF174="",DataGrowthRates!CG174=""),"",DataGrowthRates!CG174-DataGrowthRates!CF174)</f>
        <v>0</v>
      </c>
      <c r="CH174" s="136" t="str">
        <f>IF(OR(DataGrowthRates!CG174="",DataGrowthRates!CH174=""),"",DataGrowthRates!CH174-DataGrowthRates!CG174)</f>
        <v/>
      </c>
    </row>
    <row r="175" spans="1:86" x14ac:dyDescent="0.3">
      <c r="A175" s="64" t="s">
        <v>169</v>
      </c>
      <c r="B175" s="6"/>
      <c r="C175" s="6"/>
      <c r="D175" s="6"/>
      <c r="E175" s="6"/>
      <c r="F175" s="6"/>
      <c r="G175" s="6"/>
      <c r="H175" s="6"/>
      <c r="I175" s="6"/>
      <c r="J175" s="6"/>
      <c r="K175" s="6"/>
      <c r="L175" s="6"/>
      <c r="M175" s="6"/>
      <c r="N175" s="6"/>
      <c r="O175" s="6"/>
      <c r="P175" s="6"/>
      <c r="Q175" s="6"/>
      <c r="R175" s="53"/>
      <c r="S175" s="53"/>
      <c r="T175" s="53"/>
      <c r="U175" s="53"/>
      <c r="V175" s="53"/>
      <c r="W175" s="53"/>
      <c r="X175" s="53"/>
      <c r="Y175" s="53"/>
      <c r="Z175" s="53"/>
      <c r="AA175" s="53"/>
      <c r="AB175" s="53"/>
      <c r="AC175" s="53"/>
      <c r="AD175" s="53"/>
      <c r="AE175" s="53"/>
      <c r="AF175" s="53"/>
      <c r="AG175" s="53"/>
      <c r="AH175" s="53"/>
      <c r="AI175" s="53"/>
      <c r="AJ175" s="53"/>
      <c r="AK175" s="53"/>
      <c r="AL175" s="53"/>
      <c r="AM175" s="53"/>
      <c r="AN175" s="53"/>
      <c r="AO175" s="53"/>
      <c r="AP175" s="53"/>
      <c r="AQ175" s="53"/>
      <c r="AR175" s="53"/>
      <c r="AS175" s="53"/>
      <c r="AT175" s="53"/>
      <c r="AU175" s="53"/>
      <c r="AV175" s="53"/>
      <c r="AW175" s="53"/>
      <c r="AX175" s="53"/>
      <c r="AY175" s="53"/>
      <c r="AZ175" s="53"/>
      <c r="BA175" s="53"/>
      <c r="BB175" s="53"/>
      <c r="BC175" s="53"/>
      <c r="BD175" s="53"/>
      <c r="BE175" s="53"/>
      <c r="BS175" t="str">
        <f>IF(OR(DataGrowthRates!BR175="",DataGrowthRates!BS175=""),"",DataGrowthRates!BS175-DataGrowthRates!BR175)</f>
        <v/>
      </c>
      <c r="BT175" t="str">
        <f>IF(OR(DataGrowthRates!BS175="",DataGrowthRates!BT175=""),"",DataGrowthRates!BT175-DataGrowthRates!BS175)</f>
        <v/>
      </c>
      <c r="BU175" t="str">
        <f>IF(OR(DataGrowthRates!BT175="",DataGrowthRates!BU175=""),"",DataGrowthRates!BU175-DataGrowthRates!BT175)</f>
        <v/>
      </c>
      <c r="BV175" t="str">
        <f>IF(OR(DataGrowthRates!BU175="",DataGrowthRates!BV175=""),"",DataGrowthRates!BV175-DataGrowthRates!BU175)</f>
        <v/>
      </c>
      <c r="BW175" t="str">
        <f>IF(OR(DataGrowthRates!BV175="",DataGrowthRates!BW175=""),"",DataGrowthRates!BW175-DataGrowthRates!BV175)</f>
        <v/>
      </c>
      <c r="BX175" t="str">
        <f>IF(OR(DataGrowthRates!BW175="",DataGrowthRates!BX175=""),"",DataGrowthRates!BX175-DataGrowthRates!BW175)</f>
        <v/>
      </c>
      <c r="BY175" t="str">
        <f>IF(OR(DataGrowthRates!BX175="",DataGrowthRates!BY175=""),"",DataGrowthRates!BY175-DataGrowthRates!BX175)</f>
        <v/>
      </c>
      <c r="BZ175" t="str">
        <f>IF(OR(DataGrowthRates!BY175="",DataGrowthRates!BZ175=""),"",DataGrowthRates!BZ175-DataGrowthRates!BY175)</f>
        <v/>
      </c>
      <c r="CA175" s="137">
        <f>IF(OR(DataGrowthRates!BZ175="",DataGrowthRates!CA175=""),"",DataGrowthRates!CA175-DataGrowthRates!BZ175)</f>
        <v>0.22995393544712184</v>
      </c>
      <c r="CB175" s="137">
        <f>IF(OR(DataGrowthRates!CA175="",DataGrowthRates!CB175=""),"",DataGrowthRates!CB175-DataGrowthRates!CA175)</f>
        <v>0.77647613286926886</v>
      </c>
      <c r="CC175" s="137">
        <f>IF(OR(DataGrowthRates!CB175="",DataGrowthRates!CC175=""),"",DataGrowthRates!CC175-DataGrowthRates!CB175)</f>
        <v>0</v>
      </c>
      <c r="CD175" s="137">
        <f>IF(OR(DataGrowthRates!CC175="",DataGrowthRates!CD175=""),"",DataGrowthRates!CD175-DataGrowthRates!CC175)</f>
        <v>5.3069582512755287E-2</v>
      </c>
      <c r="CE175" s="137">
        <f>IF(OR(DataGrowthRates!CD175="",DataGrowthRates!CE175=""),"",DataGrowthRates!CE175-DataGrowthRates!CD175)</f>
        <v>5.703478550855956E-3</v>
      </c>
      <c r="CF175" s="137">
        <f>IF(OR(DataGrowthRates!CE175="",DataGrowthRates!CF175=""),"",DataGrowthRates!CF175-DataGrowthRates!CE175)</f>
        <v>0.20036887157192362</v>
      </c>
      <c r="CG175" s="137">
        <f>IF(OR(DataGrowthRates!CF175="",DataGrowthRates!CG175=""),"",DataGrowthRates!CG175-DataGrowthRates!CF175)</f>
        <v>0</v>
      </c>
      <c r="CH175" s="137" t="str">
        <f>IF(OR(DataGrowthRates!CG175="",DataGrowthRates!CH175=""),"",DataGrowthRates!CH175-DataGrowthRates!CG175)</f>
        <v/>
      </c>
    </row>
    <row r="176" spans="1:86" x14ac:dyDescent="0.3">
      <c r="A176" s="4" t="s">
        <v>173</v>
      </c>
      <c r="AX176" s="136"/>
      <c r="AY176" s="136"/>
      <c r="AZ176" s="136"/>
      <c r="BA176" s="136"/>
      <c r="BB176" s="136"/>
      <c r="BC176" s="136"/>
      <c r="BD176" s="136"/>
      <c r="BE176" s="136"/>
      <c r="BF176" s="135"/>
      <c r="BG176" s="135"/>
      <c r="BH176" s="135"/>
      <c r="BI176" s="135"/>
      <c r="BJ176" s="135"/>
      <c r="BK176" s="135"/>
      <c r="BL176" s="135"/>
      <c r="BM176" s="135"/>
      <c r="BN176" s="135"/>
      <c r="BO176" s="135"/>
      <c r="BP176" s="135"/>
      <c r="BQ176" s="135"/>
      <c r="BR176" s="135"/>
      <c r="BS176" s="135" t="str">
        <f>IF(OR(DataGrowthRates!BR176="",DataGrowthRates!BS176=""),"",DataGrowthRates!BS176-DataGrowthRates!BR176)</f>
        <v/>
      </c>
      <c r="BT176" s="135" t="str">
        <f>IF(OR(DataGrowthRates!BS176="",DataGrowthRates!BT176=""),"",DataGrowthRates!BT176-DataGrowthRates!BS176)</f>
        <v/>
      </c>
      <c r="BU176" s="135" t="str">
        <f>IF(OR(DataGrowthRates!BT176="",DataGrowthRates!BU176=""),"",DataGrowthRates!BU176-DataGrowthRates!BT176)</f>
        <v/>
      </c>
      <c r="BV176" s="135" t="str">
        <f>IF(OR(DataGrowthRates!BU176="",DataGrowthRates!BV176=""),"",DataGrowthRates!BV176-DataGrowthRates!BU176)</f>
        <v/>
      </c>
      <c r="BW176" s="135" t="str">
        <f>IF(OR(DataGrowthRates!BV176="",DataGrowthRates!BW176=""),"",DataGrowthRates!BW176-DataGrowthRates!BV176)</f>
        <v/>
      </c>
      <c r="BX176" s="135" t="str">
        <f>IF(OR(DataGrowthRates!BW176="",DataGrowthRates!BX176=""),"",DataGrowthRates!BX176-DataGrowthRates!BW176)</f>
        <v/>
      </c>
      <c r="BY176" s="135" t="str">
        <f>IF(OR(DataGrowthRates!BX176="",DataGrowthRates!BY176=""),"",DataGrowthRates!BY176-DataGrowthRates!BX176)</f>
        <v/>
      </c>
      <c r="BZ176" s="135" t="str">
        <f>IF(OR(DataGrowthRates!BY176="",DataGrowthRates!BZ176=""),"",DataGrowthRates!BZ176-DataGrowthRates!BY176)</f>
        <v/>
      </c>
      <c r="CA176" s="136" t="str">
        <f>IF(OR(DataGrowthRates!BZ176="",DataGrowthRates!CA176=""),"",DataGrowthRates!CA176-DataGrowthRates!BZ176)</f>
        <v/>
      </c>
      <c r="CB176" s="136">
        <f>IF(OR(DataGrowthRates!CA176="",DataGrowthRates!CB176=""),"",DataGrowthRates!CB176-DataGrowthRates!CA176)</f>
        <v>0.64581829644948674</v>
      </c>
      <c r="CC176" s="136">
        <f>IF(OR(DataGrowthRates!CB176="",DataGrowthRates!CC176=""),"",DataGrowthRates!CC176-DataGrowthRates!CB176)</f>
        <v>0.32829724535132221</v>
      </c>
      <c r="CD176" s="136">
        <f>IF(OR(DataGrowthRates!CC176="",DataGrowthRates!CD176=""),"",DataGrowthRates!CD176-DataGrowthRates!CC176)</f>
        <v>-0.39388404933762344</v>
      </c>
      <c r="CE176" s="135">
        <f>IF(OR(DataGrowthRates!CD176="",DataGrowthRates!CE176=""),"",DataGrowthRates!CE176-DataGrowthRates!CD176)</f>
        <v>0.13943031853771481</v>
      </c>
      <c r="CF176" s="135">
        <f>IF(OR(DataGrowthRates!CE176="",DataGrowthRates!CF176=""),"",DataGrowthRates!CF176-DataGrowthRates!CE176)</f>
        <v>0.13501109821961821</v>
      </c>
      <c r="CG176" s="135">
        <f>IF(OR(DataGrowthRates!CF176="",DataGrowthRates!CG176=""),"",DataGrowthRates!CG176-DataGrowthRates!CF176)</f>
        <v>0</v>
      </c>
      <c r="CH176" s="135" t="str">
        <f>IF(OR(DataGrowthRates!CG176="",DataGrowthRates!CH176=""),"",DataGrowthRates!CH176-DataGrowthRates!CG176)</f>
        <v/>
      </c>
    </row>
    <row r="177" spans="1:86" x14ac:dyDescent="0.3">
      <c r="A177" s="4" t="s">
        <v>174</v>
      </c>
      <c r="BS177" t="str">
        <f>IF(OR(DataGrowthRates!BR177="",DataGrowthRates!BS177=""),"",DataGrowthRates!BS177-DataGrowthRates!BR177)</f>
        <v/>
      </c>
      <c r="BT177" s="1" t="str">
        <f>IF(OR(DataGrowthRates!BS177="",DataGrowthRates!BT177=""),"",DataGrowthRates!BT177-DataGrowthRates!BS177)</f>
        <v/>
      </c>
      <c r="BU177" s="1" t="str">
        <f>IF(OR(DataGrowthRates!BT177="",DataGrowthRates!BU177=""),"",DataGrowthRates!BU177-DataGrowthRates!BT177)</f>
        <v/>
      </c>
      <c r="BV177" s="1" t="str">
        <f>IF(OR(DataGrowthRates!BU177="",DataGrowthRates!BV177=""),"",DataGrowthRates!BV177-DataGrowthRates!BU177)</f>
        <v/>
      </c>
      <c r="BW177" s="1" t="str">
        <f>IF(OR(DataGrowthRates!BV177="",DataGrowthRates!BW177=""),"",DataGrowthRates!BW177-DataGrowthRates!BV177)</f>
        <v/>
      </c>
      <c r="BX177" s="1" t="str">
        <f>IF(OR(DataGrowthRates!BW177="",DataGrowthRates!BX177=""),"",DataGrowthRates!BX177-DataGrowthRates!BW177)</f>
        <v/>
      </c>
      <c r="BY177" s="136" t="str">
        <f>IF(OR(DataGrowthRates!BX177="",DataGrowthRates!BY177=""),"",DataGrowthRates!BY177-DataGrowthRates!BX177)</f>
        <v/>
      </c>
      <c r="BZ177" s="136" t="str">
        <f>IF(OR(DataGrowthRates!BY177="",DataGrowthRates!BZ177=""),"",DataGrowthRates!BZ177-DataGrowthRates!BY177)</f>
        <v/>
      </c>
      <c r="CA177" s="136" t="str">
        <f>IF(OR(DataGrowthRates!BZ177="",DataGrowthRates!CA177=""),"",DataGrowthRates!CA177-DataGrowthRates!BZ177)</f>
        <v/>
      </c>
      <c r="CB177" s="136" t="str">
        <f>IF(OR(DataGrowthRates!CA177="",DataGrowthRates!CB177=""),"",DataGrowthRates!CB177-DataGrowthRates!CA177)</f>
        <v/>
      </c>
      <c r="CC177" s="136">
        <f>IF(OR(DataGrowthRates!CB177="",DataGrowthRates!CC177=""),"",DataGrowthRates!CC177-DataGrowthRates!CB177)</f>
        <v>0.43261341427402639</v>
      </c>
      <c r="CD177" s="136">
        <f>IF(OR(DataGrowthRates!CC177="",DataGrowthRates!CD177=""),"",DataGrowthRates!CD177-DataGrowthRates!CC177)</f>
        <v>-0.46071419005719888</v>
      </c>
      <c r="CE177" s="136">
        <f>IF(OR(DataGrowthRates!CD177="",DataGrowthRates!CE177=""),"",DataGrowthRates!CE177-DataGrowthRates!CD177)</f>
        <v>0.81938350397574367</v>
      </c>
      <c r="CF177" s="136">
        <f>IF(OR(DataGrowthRates!CE177="",DataGrowthRates!CF177=""),"",DataGrowthRates!CF177-DataGrowthRates!CE177)</f>
        <v>0.11341141905506787</v>
      </c>
      <c r="CG177" s="136">
        <f>IF(OR(DataGrowthRates!CF177="",DataGrowthRates!CG177=""),"",DataGrowthRates!CG177-DataGrowthRates!CF177)</f>
        <v>0</v>
      </c>
      <c r="CH177" s="136" t="str">
        <f>IF(OR(DataGrowthRates!CG177="",DataGrowthRates!CH177=""),"",DataGrowthRates!CH177-DataGrowthRates!CG177)</f>
        <v/>
      </c>
    </row>
    <row r="178" spans="1:86" x14ac:dyDescent="0.3">
      <c r="A178" s="4" t="s">
        <v>175</v>
      </c>
      <c r="BS178" t="str">
        <f>IF(OR(DataGrowthRates!BR178="",DataGrowthRates!BS178=""),"",DataGrowthRates!BS178-DataGrowthRates!BR178)</f>
        <v/>
      </c>
      <c r="BT178" s="1" t="str">
        <f>IF(OR(DataGrowthRates!BS178="",DataGrowthRates!BT178=""),"",DataGrowthRates!BT178-DataGrowthRates!BS178)</f>
        <v/>
      </c>
      <c r="BU178" s="1" t="str">
        <f>IF(OR(DataGrowthRates!BT178="",DataGrowthRates!BU178=""),"",DataGrowthRates!BU178-DataGrowthRates!BT178)</f>
        <v/>
      </c>
      <c r="BV178" s="1" t="str">
        <f>IF(OR(DataGrowthRates!BU178="",DataGrowthRates!BV178=""),"",DataGrowthRates!BV178-DataGrowthRates!BU178)</f>
        <v/>
      </c>
      <c r="BW178" s="1" t="str">
        <f>IF(OR(DataGrowthRates!BV178="",DataGrowthRates!BW178=""),"",DataGrowthRates!BW178-DataGrowthRates!BV178)</f>
        <v/>
      </c>
      <c r="BX178" s="1" t="str">
        <f>IF(OR(DataGrowthRates!BW178="",DataGrowthRates!BX178=""),"",DataGrowthRates!BX178-DataGrowthRates!BW178)</f>
        <v/>
      </c>
      <c r="BY178" t="str">
        <f>IF(OR(DataGrowthRates!BX178="",DataGrowthRates!BY178=""),"",DataGrowthRates!BY178-DataGrowthRates!BX178)</f>
        <v/>
      </c>
      <c r="BZ178" s="136" t="str">
        <f>IF(OR(DataGrowthRates!BY178="",DataGrowthRates!BZ178=""),"",DataGrowthRates!BZ178-DataGrowthRates!BY178)</f>
        <v/>
      </c>
      <c r="CA178" s="136" t="str">
        <f>IF(OR(DataGrowthRates!BZ178="",DataGrowthRates!CA178=""),"",DataGrowthRates!CA178-DataGrowthRates!BZ178)</f>
        <v/>
      </c>
      <c r="CB178" s="136" t="str">
        <f>IF(OR(DataGrowthRates!CA178="",DataGrowthRates!CB178=""),"",DataGrowthRates!CB178-DataGrowthRates!CA178)</f>
        <v/>
      </c>
      <c r="CC178" s="136" t="str">
        <f>IF(OR(DataGrowthRates!CB178="",DataGrowthRates!CC178=""),"",DataGrowthRates!CC178-DataGrowthRates!CB178)</f>
        <v/>
      </c>
      <c r="CD178" s="136">
        <f>IF(OR(DataGrowthRates!CC178="",DataGrowthRates!CD178=""),"",DataGrowthRates!CD178-DataGrowthRates!CC178)</f>
        <v>0.9402925094350395</v>
      </c>
      <c r="CE178" s="136">
        <f>IF(OR(DataGrowthRates!CD178="",DataGrowthRates!CE178=""),"",DataGrowthRates!CE178-DataGrowthRates!CD178)</f>
        <v>0.89973736000243487</v>
      </c>
      <c r="CF178" s="136">
        <f>IF(OR(DataGrowthRates!CE178="",DataGrowthRates!CF178=""),"",DataGrowthRates!CF178-DataGrowthRates!CE178)</f>
        <v>4.7474216688993653E-2</v>
      </c>
      <c r="CG178" s="136">
        <f>IF(OR(DataGrowthRates!CF178="",DataGrowthRates!CG178=""),"",DataGrowthRates!CG178-DataGrowthRates!CF178)</f>
        <v>0</v>
      </c>
      <c r="CH178" s="136" t="str">
        <f>IF(OR(DataGrowthRates!CG178="",DataGrowthRates!CH178=""),"",DataGrowthRates!CH178-DataGrowthRates!CG178)</f>
        <v/>
      </c>
    </row>
    <row r="179" spans="1:86" x14ac:dyDescent="0.3">
      <c r="A179" s="64" t="s">
        <v>176</v>
      </c>
      <c r="B179" s="6"/>
      <c r="C179" s="6"/>
      <c r="D179" s="6"/>
      <c r="E179" s="6"/>
      <c r="F179" s="6"/>
      <c r="G179" s="6"/>
      <c r="H179" s="6"/>
      <c r="I179" s="6"/>
      <c r="J179" s="6"/>
      <c r="K179" s="6"/>
      <c r="L179" s="6"/>
      <c r="M179" s="6"/>
      <c r="N179" s="6"/>
      <c r="O179" s="6"/>
      <c r="P179" s="6"/>
      <c r="Q179" s="6"/>
      <c r="R179" s="53"/>
      <c r="S179" s="53"/>
      <c r="T179" s="53"/>
      <c r="U179" s="53"/>
      <c r="V179" s="53"/>
      <c r="W179" s="53"/>
      <c r="X179" s="53"/>
      <c r="Y179" s="53"/>
      <c r="Z179" s="53"/>
      <c r="AA179" s="53"/>
      <c r="AB179" s="53"/>
      <c r="AC179" s="53"/>
      <c r="AD179" s="53"/>
      <c r="AE179" s="53"/>
      <c r="AF179" s="53"/>
      <c r="AG179" s="53"/>
      <c r="AH179" s="53"/>
      <c r="AI179" s="53"/>
      <c r="AJ179" s="53"/>
      <c r="AK179" s="53"/>
      <c r="AL179" s="53"/>
      <c r="AM179" s="53"/>
      <c r="AN179" s="53"/>
      <c r="AO179" s="53"/>
      <c r="AP179" s="53"/>
      <c r="AQ179" s="53"/>
      <c r="AR179" s="53"/>
      <c r="AS179" s="53"/>
      <c r="AT179" s="53"/>
      <c r="AU179" s="53"/>
      <c r="AV179" s="53"/>
      <c r="AW179" s="53"/>
      <c r="AX179" s="53"/>
      <c r="AY179" s="53"/>
      <c r="AZ179" s="53"/>
      <c r="BA179" s="53"/>
      <c r="BB179" s="53"/>
      <c r="BC179" s="53"/>
      <c r="BD179" s="53"/>
      <c r="BE179" s="53"/>
      <c r="BF179" s="53"/>
      <c r="BG179" s="53"/>
      <c r="BH179" s="53"/>
      <c r="BI179" s="53"/>
      <c r="BJ179" s="53"/>
      <c r="BK179" s="53"/>
      <c r="BL179" s="53"/>
      <c r="BM179" s="53"/>
      <c r="BN179" s="53"/>
      <c r="BO179" s="53"/>
      <c r="BP179" s="53"/>
      <c r="BQ179" s="53"/>
      <c r="BR179" s="53"/>
      <c r="BS179" s="53" t="str">
        <f>IF(OR(DataGrowthRates!BR179="",DataGrowthRates!BS179=""),"",DataGrowthRates!BS179-DataGrowthRates!BR179)</f>
        <v/>
      </c>
      <c r="BT179" s="53" t="str">
        <f>IF(OR(DataGrowthRates!BS179="",DataGrowthRates!BT179=""),"",DataGrowthRates!BT179-DataGrowthRates!BS179)</f>
        <v/>
      </c>
      <c r="BU179" s="53" t="str">
        <f>IF(OR(DataGrowthRates!BT179="",DataGrowthRates!BU179=""),"",DataGrowthRates!BU179-DataGrowthRates!BT179)</f>
        <v/>
      </c>
      <c r="BV179" s="53" t="str">
        <f>IF(OR(DataGrowthRates!BU179="",DataGrowthRates!BV179=""),"",DataGrowthRates!BV179-DataGrowthRates!BU179)</f>
        <v/>
      </c>
      <c r="BW179" s="53" t="str">
        <f>IF(OR(DataGrowthRates!BV179="",DataGrowthRates!BW179=""),"",DataGrowthRates!BW179-DataGrowthRates!BV179)</f>
        <v/>
      </c>
      <c r="BX179" s="53" t="str">
        <f>IF(OR(DataGrowthRates!BW179="",DataGrowthRates!BX179=""),"",DataGrowthRates!BX179-DataGrowthRates!BW179)</f>
        <v/>
      </c>
      <c r="BY179" s="53" t="str">
        <f>IF(OR(DataGrowthRates!BX179="",DataGrowthRates!BY179=""),"",DataGrowthRates!BY179-DataGrowthRates!BX179)</f>
        <v/>
      </c>
      <c r="BZ179" s="53" t="str">
        <f>IF(OR(DataGrowthRates!BY179="",DataGrowthRates!BZ179=""),"",DataGrowthRates!BZ179-DataGrowthRates!BY179)</f>
        <v/>
      </c>
      <c r="CA179" s="137" t="str">
        <f>IF(OR(DataGrowthRates!BZ179="",DataGrowthRates!CA179=""),"",DataGrowthRates!CA179-DataGrowthRates!BZ179)</f>
        <v/>
      </c>
      <c r="CB179" s="137" t="str">
        <f>IF(OR(DataGrowthRates!CA179="",DataGrowthRates!CB179=""),"",DataGrowthRates!CB179-DataGrowthRates!CA179)</f>
        <v/>
      </c>
      <c r="CC179" s="137" t="str">
        <f>IF(OR(DataGrowthRates!CB179="",DataGrowthRates!CC179=""),"",DataGrowthRates!CC179-DataGrowthRates!CB179)</f>
        <v/>
      </c>
      <c r="CD179" s="137" t="str">
        <f>IF(OR(DataGrowthRates!CC179="",DataGrowthRates!CD179=""),"",DataGrowthRates!CD179-DataGrowthRates!CC179)</f>
        <v/>
      </c>
      <c r="CE179" s="137">
        <f>IF(OR(DataGrowthRates!CD179="",DataGrowthRates!CE179=""),"",DataGrowthRates!CE179-DataGrowthRates!CD179)</f>
        <v>0.83372714415259064</v>
      </c>
      <c r="CF179" s="137">
        <f>IF(OR(DataGrowthRates!CE179="",DataGrowthRates!CF179=""),"",DataGrowthRates!CF179-DataGrowthRates!CE179)</f>
        <v>6.5437754107228407E-2</v>
      </c>
      <c r="CG179" s="137">
        <f>IF(OR(DataGrowthRates!CF179="",DataGrowthRates!CG179=""),"",DataGrowthRates!CG179-DataGrowthRates!CF179)</f>
        <v>0</v>
      </c>
      <c r="CH179" s="137" t="str">
        <f>IF(OR(DataGrowthRates!CG179="",DataGrowthRates!CH179=""),"",DataGrowthRates!CH179-DataGrowthRates!CG179)</f>
        <v/>
      </c>
    </row>
    <row r="180" spans="1:86" x14ac:dyDescent="0.3">
      <c r="A180" s="4" t="s">
        <v>191</v>
      </c>
      <c r="CE180" s="135"/>
      <c r="CF180" s="135">
        <f>IF(OR(DataGrowthRates!CE180="",DataGrowthRates!CF180=""),"",DataGrowthRates!CF180-DataGrowthRates!CE180)</f>
        <v>-0.14425918442059427</v>
      </c>
      <c r="CG180" s="135">
        <f>IF(OR(DataGrowthRates!CF180="",DataGrowthRates!CG180=""),"",DataGrowthRates!CG180-DataGrowthRates!CF180)</f>
        <v>-0.23949413719265999</v>
      </c>
      <c r="CH180" s="135" t="str">
        <f>IF(OR(DataGrowthRates!CG180="",DataGrowthRates!CH180=""),"",DataGrowthRates!CH180-DataGrowthRates!CG180)</f>
        <v/>
      </c>
    </row>
    <row r="181" spans="1:86" x14ac:dyDescent="0.3">
      <c r="A181" s="4" t="s">
        <v>192</v>
      </c>
      <c r="CE181" s="136"/>
      <c r="CF181" s="136"/>
      <c r="CG181" s="136">
        <f>IF(OR(DataGrowthRates!CF181="",DataGrowthRates!CG181=""),"",DataGrowthRates!CG181-DataGrowthRates!CF181)</f>
        <v>0.4560950603028644</v>
      </c>
      <c r="CH181" s="136" t="str">
        <f>IF(OR(DataGrowthRates!CG181="",DataGrowthRates!CH181=""),"",DataGrowthRates!CH181-DataGrowthRates!CG181)</f>
        <v/>
      </c>
    </row>
    <row r="182" spans="1:86" x14ac:dyDescent="0.3">
      <c r="A182" s="4" t="s">
        <v>193</v>
      </c>
      <c r="CE182" s="136"/>
      <c r="CF182" s="136"/>
      <c r="CG182" s="136"/>
      <c r="CH182" s="136" t="str">
        <f>IF(OR(DataGrowthRates!CG182="",DataGrowthRates!CH182=""),"",DataGrowthRates!CH182-DataGrowthRates!CG182)</f>
        <v/>
      </c>
    </row>
    <row r="183" spans="1:86" x14ac:dyDescent="0.3">
      <c r="A183" s="64" t="s">
        <v>194</v>
      </c>
      <c r="B183" s="6"/>
      <c r="C183" s="6"/>
      <c r="D183" s="6"/>
      <c r="E183" s="6"/>
      <c r="F183" s="6"/>
      <c r="G183" s="6"/>
      <c r="H183" s="6"/>
      <c r="I183" s="6"/>
      <c r="J183" s="6"/>
      <c r="K183" s="6"/>
      <c r="L183" s="6"/>
      <c r="M183" s="6"/>
      <c r="N183" s="6"/>
      <c r="O183" s="6"/>
      <c r="P183" s="6"/>
      <c r="Q183" s="6"/>
      <c r="R183" s="53"/>
      <c r="S183" s="53"/>
      <c r="T183" s="53"/>
      <c r="U183" s="53"/>
      <c r="V183" s="53"/>
      <c r="W183" s="53"/>
      <c r="X183" s="53"/>
      <c r="Y183" s="53"/>
      <c r="Z183" s="53"/>
      <c r="AA183" s="53"/>
      <c r="AB183" s="53"/>
      <c r="AC183" s="53"/>
      <c r="AD183" s="53"/>
      <c r="AE183" s="53"/>
      <c r="AF183" s="53"/>
      <c r="AG183" s="53"/>
      <c r="AH183" s="53"/>
      <c r="AI183" s="53"/>
      <c r="AJ183" s="53"/>
      <c r="AK183" s="53"/>
      <c r="AL183" s="53"/>
      <c r="AM183" s="53"/>
      <c r="AN183" s="53"/>
      <c r="AO183" s="53"/>
      <c r="AP183" s="53"/>
      <c r="AQ183" s="53"/>
      <c r="AR183" s="53"/>
      <c r="AS183" s="53"/>
      <c r="AT183" s="53"/>
      <c r="AU183" s="53"/>
      <c r="AV183" s="53"/>
      <c r="AW183" s="53"/>
      <c r="AX183" s="53"/>
      <c r="AY183" s="53"/>
      <c r="AZ183" s="53"/>
      <c r="BA183" s="53"/>
      <c r="BB183" s="53"/>
      <c r="BC183" s="53"/>
      <c r="BD183" s="53"/>
      <c r="BE183" s="53"/>
      <c r="BF183" s="53"/>
      <c r="BG183" s="53"/>
      <c r="BH183" s="53"/>
      <c r="BI183" s="53"/>
      <c r="BJ183" s="53"/>
      <c r="BK183" s="53"/>
      <c r="BL183" s="53"/>
      <c r="BM183" s="53"/>
      <c r="BN183" s="53"/>
      <c r="BO183" s="53"/>
      <c r="BP183" s="53"/>
      <c r="BQ183" s="53"/>
      <c r="BR183" s="53"/>
      <c r="BS183" s="53"/>
      <c r="BT183" s="53"/>
      <c r="BU183" s="53"/>
      <c r="BV183" s="53"/>
      <c r="BW183" s="53"/>
      <c r="BX183" s="53"/>
      <c r="BY183" s="53"/>
      <c r="BZ183" s="53"/>
      <c r="CA183" s="53"/>
      <c r="CB183" s="53"/>
      <c r="CC183" s="53"/>
      <c r="CD183" s="53"/>
      <c r="CE183" s="137"/>
      <c r="CF183" s="137"/>
      <c r="CG183" s="137"/>
      <c r="CH183" s="137"/>
    </row>
  </sheetData>
  <phoneticPr fontId="0" type="noConversion"/>
  <conditionalFormatting sqref="C5:C20 C100:C115 D132:AQ135">
    <cfRule type="cellIs" dxfId="19" priority="108" operator="notEqual">
      <formula>""</formula>
    </cfRule>
  </conditionalFormatting>
  <conditionalFormatting sqref="D100:CD131">
    <cfRule type="cellIs" dxfId="18" priority="28" operator="notEqual">
      <formula>""</formula>
    </cfRule>
  </conditionalFormatting>
  <conditionalFormatting sqref="D5:CH92">
    <cfRule type="cellIs" dxfId="17" priority="3" operator="notEqual">
      <formula>""</formula>
    </cfRule>
  </conditionalFormatting>
  <conditionalFormatting sqref="AK136:AQ139">
    <cfRule type="cellIs" dxfId="16" priority="100" operator="notEqual">
      <formula>""</formula>
    </cfRule>
  </conditionalFormatting>
  <conditionalFormatting sqref="AP140:AQ167">
    <cfRule type="cellIs" dxfId="15" priority="95" operator="notEqual">
      <formula>""</formula>
    </cfRule>
  </conditionalFormatting>
  <conditionalFormatting sqref="AR132:AW167">
    <cfRule type="cellIs" dxfId="14" priority="92" operator="notEqual">
      <formula>""</formula>
    </cfRule>
  </conditionalFormatting>
  <conditionalFormatting sqref="AX132:BX172">
    <cfRule type="cellIs" dxfId="13" priority="25" operator="notEqual">
      <formula>""</formula>
    </cfRule>
  </conditionalFormatting>
  <conditionalFormatting sqref="AX176:BX176">
    <cfRule type="cellIs" dxfId="12" priority="16" operator="notEqual">
      <formula>""</formula>
    </cfRule>
  </conditionalFormatting>
  <conditionalFormatting sqref="BT173:BX174">
    <cfRule type="cellIs" dxfId="11" priority="26" operator="notEqual">
      <formula>""</formula>
    </cfRule>
  </conditionalFormatting>
  <conditionalFormatting sqref="BT177:BX178">
    <cfRule type="cellIs" dxfId="10" priority="17" operator="notEqual">
      <formula>""</formula>
    </cfRule>
  </conditionalFormatting>
  <conditionalFormatting sqref="BY132:BY173">
    <cfRule type="cellIs" dxfId="9" priority="21" operator="notEqual">
      <formula>""</formula>
    </cfRule>
  </conditionalFormatting>
  <conditionalFormatting sqref="BY176:BY177">
    <cfRule type="cellIs" dxfId="8" priority="15" operator="notEqual">
      <formula>""</formula>
    </cfRule>
  </conditionalFormatting>
  <conditionalFormatting sqref="BZ176:BZ178">
    <cfRule type="cellIs" dxfId="7" priority="14" operator="notEqual">
      <formula>""</formula>
    </cfRule>
  </conditionalFormatting>
  <conditionalFormatting sqref="BZ132:CD174 CA175:CD179">
    <cfRule type="cellIs" dxfId="6" priority="18" operator="notEqual">
      <formula>""</formula>
    </cfRule>
  </conditionalFormatting>
  <conditionalFormatting sqref="CE100:CH183">
    <cfRule type="cellIs" dxfId="5" priority="1" operator="notEqual">
      <formula>""</formula>
    </cfRule>
  </conditionalFormatting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O181"/>
  <sheetViews>
    <sheetView showGridLines="0" zoomScale="90" zoomScaleNormal="90" workbookViewId="0"/>
  </sheetViews>
  <sheetFormatPr defaultRowHeight="12.5" x14ac:dyDescent="0.25"/>
  <cols>
    <col min="1" max="1" width="4.453125" customWidth="1"/>
    <col min="2" max="2" width="15.453125" customWidth="1"/>
    <col min="3" max="3" width="20.54296875" bestFit="1" customWidth="1"/>
    <col min="4" max="4" width="18" bestFit="1" customWidth="1"/>
    <col min="5" max="5" width="14" bestFit="1" customWidth="1"/>
    <col min="6" max="6" width="14" customWidth="1"/>
    <col min="7" max="7" width="8.54296875" bestFit="1" customWidth="1"/>
    <col min="8" max="8" width="10.54296875" bestFit="1" customWidth="1"/>
    <col min="9" max="9" width="3.453125" customWidth="1"/>
    <col min="10" max="10" width="35.08984375" bestFit="1" customWidth="1"/>
    <col min="11" max="11" width="11.54296875" bestFit="1" customWidth="1"/>
    <col min="12" max="12" width="47.54296875" bestFit="1" customWidth="1"/>
    <col min="13" max="13" width="11.54296875" bestFit="1" customWidth="1"/>
    <col min="14" max="14" width="4" customWidth="1"/>
    <col min="15" max="15" width="6.54296875" bestFit="1" customWidth="1"/>
  </cols>
  <sheetData>
    <row r="1" spans="1:15" ht="18" x14ac:dyDescent="0.4">
      <c r="A1" s="36" t="s">
        <v>95</v>
      </c>
      <c r="B1" s="68"/>
      <c r="D1" s="36"/>
      <c r="E1" s="36"/>
      <c r="F1" s="36"/>
      <c r="G1" s="36"/>
      <c r="H1" s="36"/>
      <c r="I1" s="36"/>
      <c r="J1" s="36"/>
      <c r="K1" s="36"/>
      <c r="L1" s="36"/>
      <c r="M1" s="36"/>
    </row>
    <row r="2" spans="1:15" ht="13.5" thickBot="1" x14ac:dyDescent="0.35">
      <c r="C2" s="2"/>
      <c r="D2" s="2"/>
    </row>
    <row r="3" spans="1:15" ht="26.5" thickBot="1" x14ac:dyDescent="0.35">
      <c r="A3" s="10" t="s">
        <v>43</v>
      </c>
      <c r="B3" s="75" t="s">
        <v>44</v>
      </c>
      <c r="C3" s="74" t="s">
        <v>92</v>
      </c>
      <c r="D3" s="74" t="s">
        <v>87</v>
      </c>
      <c r="E3" s="74" t="s">
        <v>36</v>
      </c>
      <c r="F3" s="74" t="s">
        <v>117</v>
      </c>
      <c r="G3" s="74" t="s">
        <v>37</v>
      </c>
      <c r="H3" s="74" t="s">
        <v>38</v>
      </c>
      <c r="J3" s="209" t="s">
        <v>28</v>
      </c>
      <c r="K3" s="210"/>
      <c r="L3" s="211" t="s">
        <v>29</v>
      </c>
      <c r="M3" s="210"/>
    </row>
    <row r="4" spans="1:15" ht="13" x14ac:dyDescent="0.3">
      <c r="A4" s="38">
        <v>1</v>
      </c>
      <c r="B4" s="9" t="s">
        <v>12</v>
      </c>
      <c r="C4" s="37">
        <f ca="1">DataGrowthRates!DI9</f>
        <v>71.954938346647836</v>
      </c>
      <c r="D4" s="77">
        <f ca="1">DataGrowthRates!DL9</f>
        <v>71.938179990095648</v>
      </c>
      <c r="E4" s="80">
        <f ca="1">D4-C4</f>
        <v>-1.6758356552188047E-2</v>
      </c>
      <c r="F4" s="104">
        <f ca="1">+E4/C4</f>
        <v>-2.3290071449236075E-4</v>
      </c>
      <c r="G4" s="79"/>
      <c r="H4" s="78">
        <f ca="1">ABS(E4)</f>
        <v>1.6758356552188047E-2</v>
      </c>
      <c r="J4" s="25" t="s">
        <v>40</v>
      </c>
      <c r="K4" s="26">
        <f ca="1">COUNT(E4:E87)</f>
        <v>82</v>
      </c>
      <c r="L4" s="29" t="s">
        <v>32</v>
      </c>
      <c r="M4" s="159">
        <f ca="1">CORREL(E5:E87,G5:G87)</f>
        <v>1.8820627658730688E-2</v>
      </c>
    </row>
    <row r="5" spans="1:15" ht="13" x14ac:dyDescent="0.3">
      <c r="A5" s="38">
        <f>A4+1</f>
        <v>2</v>
      </c>
      <c r="B5" s="9" t="s">
        <v>13</v>
      </c>
      <c r="C5" s="37">
        <f ca="1">DataGrowthRates!DI10</f>
        <v>56.154779620508045</v>
      </c>
      <c r="D5" s="77">
        <f ca="1">DataGrowthRates!DL10</f>
        <v>56.393295534157147</v>
      </c>
      <c r="E5" s="80">
        <f t="shared" ref="E5:E25" ca="1" si="0">D5-C5</f>
        <v>0.23851591364910263</v>
      </c>
      <c r="F5" s="104">
        <f t="shared" ref="F5:F29" ca="1" si="1">+E5/C5</f>
        <v>4.247473060369651E-3</v>
      </c>
      <c r="G5" s="79">
        <f ca="1">E4</f>
        <v>-1.6758356552188047E-2</v>
      </c>
      <c r="H5" s="78">
        <f t="shared" ref="H5:H25" ca="1" si="2">ABS(E5)</f>
        <v>0.23851591364910263</v>
      </c>
      <c r="J5" s="25" t="s">
        <v>48</v>
      </c>
      <c r="K5" s="160">
        <f ca="1">AVERAGE(E4:E87)</f>
        <v>2.3262584252380203E-2</v>
      </c>
      <c r="L5" s="31" t="s">
        <v>46</v>
      </c>
      <c r="M5" s="159">
        <f ca="1">VARP(E4:E87)*((1+M4)/(1-M4))</f>
        <v>0.12500352143588775</v>
      </c>
    </row>
    <row r="6" spans="1:15" ht="15" x14ac:dyDescent="0.3">
      <c r="A6" s="38">
        <f t="shared" ref="A6:A69" si="3">A5+1</f>
        <v>3</v>
      </c>
      <c r="B6" s="9" t="s">
        <v>14</v>
      </c>
      <c r="C6" s="37">
        <f ca="1">DataGrowthRates!DI11</f>
        <v>51.915389099453918</v>
      </c>
      <c r="D6" s="77">
        <f ca="1">DataGrowthRates!DL11</f>
        <v>51.649104561262739</v>
      </c>
      <c r="E6" s="80">
        <f t="shared" ca="1" si="0"/>
        <v>-0.26628453819117937</v>
      </c>
      <c r="F6" s="104">
        <f t="shared" ca="1" si="1"/>
        <v>-5.1292023966354192E-3</v>
      </c>
      <c r="G6" s="79">
        <f t="shared" ref="G6:G25" ca="1" si="4">E5</f>
        <v>0.23851591364910263</v>
      </c>
      <c r="H6" s="78">
        <f t="shared" ca="1" si="2"/>
        <v>0.26628453819117937</v>
      </c>
      <c r="J6" s="25" t="s">
        <v>47</v>
      </c>
      <c r="K6" s="160">
        <f ca="1">VARP(E4:E87)</f>
        <v>0.1203851525707394</v>
      </c>
      <c r="L6" s="31" t="s">
        <v>31</v>
      </c>
      <c r="M6" s="32">
        <f ca="1">ROUNDUP((K4*(1-(M4*M4)))/(1+(M4*M4)),0)</f>
        <v>82</v>
      </c>
    </row>
    <row r="7" spans="1:15" ht="13" x14ac:dyDescent="0.3">
      <c r="A7" s="38">
        <f t="shared" si="3"/>
        <v>4</v>
      </c>
      <c r="B7" s="9" t="s">
        <v>15</v>
      </c>
      <c r="C7" s="37">
        <f ca="1">DataGrowthRates!DI12</f>
        <v>67.728485930191766</v>
      </c>
      <c r="D7" s="77">
        <f ca="1">DataGrowthRates!DL12</f>
        <v>67.151023131172963</v>
      </c>
      <c r="E7" s="80">
        <f t="shared" ca="1" si="0"/>
        <v>-0.57746279901880371</v>
      </c>
      <c r="F7" s="104">
        <f t="shared" ca="1" si="1"/>
        <v>-8.5261436320014407E-3</v>
      </c>
      <c r="G7" s="79">
        <f t="shared" ca="1" si="4"/>
        <v>-0.26628453819117937</v>
      </c>
      <c r="H7" s="78">
        <f t="shared" ca="1" si="2"/>
        <v>0.57746279901880371</v>
      </c>
      <c r="J7" s="25" t="s">
        <v>141</v>
      </c>
      <c r="K7" s="161">
        <f ca="1">K5/SQRT(K6/K4)</f>
        <v>0.60712542641701472</v>
      </c>
      <c r="L7" s="31" t="s">
        <v>30</v>
      </c>
      <c r="M7" s="162">
        <f ca="1">K5/SQRT(M5/K4)</f>
        <v>0.59580447591700869</v>
      </c>
    </row>
    <row r="8" spans="1:15" ht="13.5" thickBot="1" x14ac:dyDescent="0.35">
      <c r="A8" s="38">
        <f t="shared" si="3"/>
        <v>5</v>
      </c>
      <c r="B8" s="9" t="s">
        <v>16</v>
      </c>
      <c r="C8" s="37">
        <f ca="1">DataGrowthRates!DI13</f>
        <v>73.513040585299564</v>
      </c>
      <c r="D8" s="77">
        <f ca="1">DataGrowthRates!DL13</f>
        <v>73.41897753209409</v>
      </c>
      <c r="E8" s="80">
        <f t="shared" ca="1" si="0"/>
        <v>-9.4063053205474034E-2</v>
      </c>
      <c r="F8" s="104">
        <f t="shared" ca="1" si="1"/>
        <v>-1.2795424112043035E-3</v>
      </c>
      <c r="G8" s="79">
        <f t="shared" ca="1" si="4"/>
        <v>-0.57746279901880371</v>
      </c>
      <c r="H8" s="78">
        <f t="shared" ca="1" si="2"/>
        <v>9.4063053205474034E-2</v>
      </c>
      <c r="J8" s="12" t="s">
        <v>115</v>
      </c>
      <c r="K8" s="163">
        <f ca="1">TINV(0.05,K4-1)</f>
        <v>1.9896863234569038</v>
      </c>
      <c r="L8" s="11" t="s">
        <v>116</v>
      </c>
      <c r="M8" s="163">
        <f ca="1">TINV(0.05,M6)</f>
        <v>1.9893185571365706</v>
      </c>
    </row>
    <row r="9" spans="1:15" ht="13.5" thickBot="1" x14ac:dyDescent="0.35">
      <c r="A9" s="38">
        <f t="shared" si="3"/>
        <v>6</v>
      </c>
      <c r="B9" s="9" t="s">
        <v>17</v>
      </c>
      <c r="C9" s="37">
        <f ca="1">DataGrowthRates!DI14</f>
        <v>55.83848203186929</v>
      </c>
      <c r="D9" s="77">
        <f ca="1">DataGrowthRates!DL14</f>
        <v>55.925348388678223</v>
      </c>
      <c r="E9" s="80">
        <f t="shared" ca="1" si="0"/>
        <v>8.6866356808933176E-2</v>
      </c>
      <c r="F9" s="104">
        <f ca="1">+E9/C9</f>
        <v>1.5556718887765433E-3</v>
      </c>
      <c r="G9" s="79">
        <f t="shared" ca="1" si="4"/>
        <v>-9.4063053205474034E-2</v>
      </c>
      <c r="H9" s="78">
        <f t="shared" ca="1" si="2"/>
        <v>8.6866356808933176E-2</v>
      </c>
      <c r="J9" s="13" t="s">
        <v>45</v>
      </c>
      <c r="K9" s="35" t="str">
        <f ca="1">IF(ABS(K7)&gt;K8,"Yes","No")</f>
        <v>No</v>
      </c>
      <c r="L9" s="13" t="s">
        <v>45</v>
      </c>
      <c r="M9" s="35" t="str">
        <f ca="1">IF(ABS(M7)&gt;M8,"Yes","No")</f>
        <v>No</v>
      </c>
    </row>
    <row r="10" spans="1:15" ht="13.5" thickBot="1" x14ac:dyDescent="0.35">
      <c r="A10" s="38">
        <f t="shared" si="3"/>
        <v>7</v>
      </c>
      <c r="B10" s="9" t="s">
        <v>18</v>
      </c>
      <c r="C10" s="37">
        <f ca="1">DataGrowthRates!DI15</f>
        <v>50.417664644811495</v>
      </c>
      <c r="D10" s="77">
        <f ca="1">DataGrowthRates!DL15</f>
        <v>50.617982356528508</v>
      </c>
      <c r="E10" s="80">
        <f t="shared" ca="1" si="0"/>
        <v>0.20031771171701251</v>
      </c>
      <c r="F10" s="104">
        <f t="shared" ca="1" si="1"/>
        <v>3.9731652215197815E-3</v>
      </c>
      <c r="G10" s="79">
        <f t="shared" ca="1" si="4"/>
        <v>8.6866356808933176E-2</v>
      </c>
      <c r="H10" s="78">
        <f t="shared" ca="1" si="2"/>
        <v>0.20031771171701251</v>
      </c>
      <c r="J10" s="14"/>
      <c r="K10" s="15"/>
      <c r="L10" s="14"/>
      <c r="M10" s="16"/>
    </row>
    <row r="11" spans="1:15" ht="13.5" thickBot="1" x14ac:dyDescent="0.35">
      <c r="A11" s="38">
        <f t="shared" si="3"/>
        <v>8</v>
      </c>
      <c r="B11" s="9" t="s">
        <v>19</v>
      </c>
      <c r="C11" s="37">
        <f ca="1">DataGrowthRates!DI16</f>
        <v>64.379331911036545</v>
      </c>
      <c r="D11" s="77">
        <f ca="1">DataGrowthRates!DL16</f>
        <v>64.302403662865061</v>
      </c>
      <c r="E11" s="80">
        <f t="shared" ca="1" si="0"/>
        <v>-7.6928248171483915E-2</v>
      </c>
      <c r="F11" s="104">
        <f t="shared" ca="1" si="1"/>
        <v>-1.1949215048983153E-3</v>
      </c>
      <c r="G11" s="79">
        <f t="shared" ca="1" si="4"/>
        <v>0.20031771171701251</v>
      </c>
      <c r="H11" s="78">
        <f t="shared" ca="1" si="2"/>
        <v>7.6928248171483915E-2</v>
      </c>
      <c r="J11" s="207" t="s">
        <v>35</v>
      </c>
      <c r="K11" s="208"/>
      <c r="L11" s="17" t="s">
        <v>41</v>
      </c>
      <c r="M11" s="164">
        <f ca="1">K5</f>
        <v>2.3262584252380203E-2</v>
      </c>
    </row>
    <row r="12" spans="1:15" ht="13.5" thickBot="1" x14ac:dyDescent="0.35">
      <c r="A12" s="38">
        <f t="shared" si="3"/>
        <v>9</v>
      </c>
      <c r="B12" s="9" t="s">
        <v>22</v>
      </c>
      <c r="C12" s="37">
        <f ca="1">DataGrowthRates!DI17</f>
        <v>67.516968706864972</v>
      </c>
      <c r="D12" s="77">
        <f ca="1">DataGrowthRates!DL17</f>
        <v>66.908779432841939</v>
      </c>
      <c r="E12" s="80">
        <f t="shared" ca="1" si="0"/>
        <v>-0.60818927402303302</v>
      </c>
      <c r="F12" s="104">
        <f t="shared" ca="1" si="1"/>
        <v>-9.0079469749831005E-3</v>
      </c>
      <c r="G12" s="79">
        <f t="shared" ca="1" si="4"/>
        <v>-7.6928248171483915E-2</v>
      </c>
      <c r="H12" s="78">
        <f t="shared" ca="1" si="2"/>
        <v>0.60818927402303302</v>
      </c>
      <c r="J12" s="18" t="s">
        <v>34</v>
      </c>
      <c r="K12" s="19" t="str">
        <f ca="1">IF(M4&lt;0,"Standard","Adjusted")</f>
        <v>Adjusted</v>
      </c>
      <c r="L12" s="20" t="s">
        <v>42</v>
      </c>
      <c r="M12" s="164">
        <f ca="1">AVERAGE(H4:H87)</f>
        <v>0.25987677021832356</v>
      </c>
    </row>
    <row r="13" spans="1:15" ht="13.5" thickBot="1" x14ac:dyDescent="0.35">
      <c r="A13" s="38">
        <f t="shared" si="3"/>
        <v>10</v>
      </c>
      <c r="B13" s="9" t="s">
        <v>23</v>
      </c>
      <c r="C13" s="37">
        <f ca="1">DataGrowthRates!DI18</f>
        <v>53.308575080358814</v>
      </c>
      <c r="D13" s="77">
        <f ca="1">DataGrowthRates!DL18</f>
        <v>53.179849620012305</v>
      </c>
      <c r="E13" s="80">
        <f t="shared" ca="1" si="0"/>
        <v>-0.12872546034650867</v>
      </c>
      <c r="F13" s="104">
        <f t="shared" ca="1" si="1"/>
        <v>-2.4147233377081337E-3</v>
      </c>
      <c r="G13" s="79">
        <f t="shared" ca="1" si="4"/>
        <v>-0.60818927402303302</v>
      </c>
      <c r="H13" s="78">
        <f t="shared" ca="1" si="2"/>
        <v>0.12872546034650867</v>
      </c>
      <c r="J13" s="21" t="s">
        <v>33</v>
      </c>
      <c r="K13" s="22" t="str">
        <f ca="1">IF(M4&lt;0,K9,M9)</f>
        <v>No</v>
      </c>
      <c r="L13" s="23" t="s">
        <v>27</v>
      </c>
      <c r="M13" s="24" t="str">
        <f ca="1">K13</f>
        <v>No</v>
      </c>
    </row>
    <row r="14" spans="1:15" ht="13" x14ac:dyDescent="0.3">
      <c r="A14" s="38">
        <f t="shared" si="3"/>
        <v>11</v>
      </c>
      <c r="B14" s="9" t="s">
        <v>24</v>
      </c>
      <c r="C14" s="37">
        <f ca="1">DataGrowthRates!DI19</f>
        <v>50.52448377595892</v>
      </c>
      <c r="D14" s="77">
        <f ca="1">DataGrowthRates!DL19</f>
        <v>50.593240471952228</v>
      </c>
      <c r="E14" s="80">
        <f t="shared" ca="1" si="0"/>
        <v>6.8756695993307915E-2</v>
      </c>
      <c r="F14" s="104">
        <f t="shared" ca="1" si="1"/>
        <v>1.3608589510423544E-3</v>
      </c>
      <c r="G14" s="79">
        <f t="shared" ca="1" si="4"/>
        <v>-0.12872546034650867</v>
      </c>
      <c r="H14" s="78">
        <f t="shared" ca="1" si="2"/>
        <v>6.8756695993307915E-2</v>
      </c>
    </row>
    <row r="15" spans="1:15" ht="13" x14ac:dyDescent="0.3">
      <c r="A15" s="38">
        <f t="shared" si="3"/>
        <v>12</v>
      </c>
      <c r="B15" s="9" t="s">
        <v>25</v>
      </c>
      <c r="C15" s="37">
        <f ca="1">DataGrowthRates!DI20</f>
        <v>65.345567714715585</v>
      </c>
      <c r="D15" s="77">
        <f ca="1">DataGrowthRates!DL20</f>
        <v>65.022932950396324</v>
      </c>
      <c r="E15" s="80">
        <f t="shared" ca="1" si="0"/>
        <v>-0.32263476431926108</v>
      </c>
      <c r="F15" s="104">
        <f t="shared" ca="1" si="1"/>
        <v>-4.9373626338027037E-3</v>
      </c>
      <c r="G15" s="79">
        <f t="shared" ca="1" si="4"/>
        <v>6.8756695993307915E-2</v>
      </c>
      <c r="H15" s="78">
        <f t="shared" ca="1" si="2"/>
        <v>0.32263476431926108</v>
      </c>
      <c r="K15" s="5"/>
      <c r="O15" s="5"/>
    </row>
    <row r="16" spans="1:15" ht="13" x14ac:dyDescent="0.3">
      <c r="A16" s="38">
        <f t="shared" si="3"/>
        <v>13</v>
      </c>
      <c r="B16" s="9" t="s">
        <v>1</v>
      </c>
      <c r="C16" s="37">
        <f ca="1">DataGrowthRates!DI21</f>
        <v>67.598115839407768</v>
      </c>
      <c r="D16" s="77">
        <f ca="1">DataGrowthRates!DL21</f>
        <v>68.308693102492697</v>
      </c>
      <c r="E16" s="80">
        <f t="shared" ca="1" si="0"/>
        <v>0.71057726308492875</v>
      </c>
      <c r="F16" s="104">
        <f t="shared" ca="1" si="1"/>
        <v>1.0511790961349288E-2</v>
      </c>
      <c r="G16" s="79">
        <f t="shared" ca="1" si="4"/>
        <v>-0.32263476431926108</v>
      </c>
      <c r="H16" s="78">
        <f t="shared" ca="1" si="2"/>
        <v>0.71057726308492875</v>
      </c>
    </row>
    <row r="17" spans="1:10" ht="13" x14ac:dyDescent="0.3">
      <c r="A17" s="38">
        <f t="shared" si="3"/>
        <v>14</v>
      </c>
      <c r="B17" s="9" t="s">
        <v>2</v>
      </c>
      <c r="C17" s="37">
        <f ca="1">DataGrowthRates!DI22</f>
        <v>53.674556604991224</v>
      </c>
      <c r="D17" s="77">
        <f ca="1">DataGrowthRates!DL22</f>
        <v>53.858908161090831</v>
      </c>
      <c r="E17" s="80">
        <f t="shared" ca="1" si="0"/>
        <v>0.18435155609960674</v>
      </c>
      <c r="F17" s="104">
        <f t="shared" ca="1" si="1"/>
        <v>3.4346172145642614E-3</v>
      </c>
      <c r="G17" s="79">
        <f t="shared" ca="1" si="4"/>
        <v>0.71057726308492875</v>
      </c>
      <c r="H17" s="78">
        <f t="shared" ca="1" si="2"/>
        <v>0.18435155609960674</v>
      </c>
    </row>
    <row r="18" spans="1:10" ht="13" x14ac:dyDescent="0.3">
      <c r="A18" s="38">
        <f t="shared" si="3"/>
        <v>15</v>
      </c>
      <c r="B18" s="9" t="s">
        <v>3</v>
      </c>
      <c r="C18" s="37">
        <f ca="1">DataGrowthRates!DI23</f>
        <v>48.237313481385328</v>
      </c>
      <c r="D18" s="77">
        <f ca="1">DataGrowthRates!DL23</f>
        <v>48.54064461949438</v>
      </c>
      <c r="E18" s="80">
        <f t="shared" ca="1" si="0"/>
        <v>0.30333113810905132</v>
      </c>
      <c r="F18" s="104">
        <f t="shared" ca="1" si="1"/>
        <v>6.2883091162634118E-3</v>
      </c>
      <c r="G18" s="79">
        <f t="shared" ca="1" si="4"/>
        <v>0.18435155609960674</v>
      </c>
      <c r="H18" s="78">
        <f t="shared" ca="1" si="2"/>
        <v>0.30333113810905132</v>
      </c>
    </row>
    <row r="19" spans="1:10" ht="13" x14ac:dyDescent="0.3">
      <c r="A19" s="38">
        <f t="shared" si="3"/>
        <v>16</v>
      </c>
      <c r="B19" s="9" t="s">
        <v>4</v>
      </c>
      <c r="C19" s="37">
        <f ca="1">DataGrowthRates!DI24</f>
        <v>62.656001304978936</v>
      </c>
      <c r="D19" s="77">
        <f ca="1">DataGrowthRates!DL24</f>
        <v>62.798346972719962</v>
      </c>
      <c r="E19" s="80">
        <f t="shared" ca="1" si="0"/>
        <v>0.14234566774102575</v>
      </c>
      <c r="F19" s="104">
        <f t="shared" ca="1" si="1"/>
        <v>2.2718600736768421E-3</v>
      </c>
      <c r="G19" s="79">
        <f t="shared" ca="1" si="4"/>
        <v>0.30333113810905132</v>
      </c>
      <c r="H19" s="78">
        <f t="shared" ca="1" si="2"/>
        <v>0.14234566774102575</v>
      </c>
    </row>
    <row r="20" spans="1:10" ht="13" x14ac:dyDescent="0.3">
      <c r="A20" s="38">
        <f t="shared" si="3"/>
        <v>17</v>
      </c>
      <c r="B20" s="9" t="s">
        <v>5</v>
      </c>
      <c r="C20" s="37">
        <f ca="1">DataGrowthRates!DI25</f>
        <v>65.282236136490141</v>
      </c>
      <c r="D20" s="77">
        <f ca="1">DataGrowthRates!DL25</f>
        <v>65.243991248171312</v>
      </c>
      <c r="E20" s="80">
        <f t="shared" ca="1" si="0"/>
        <v>-3.8244888318828885E-2</v>
      </c>
      <c r="F20" s="104">
        <f t="shared" ca="1" si="1"/>
        <v>-5.858391284095664E-4</v>
      </c>
      <c r="G20" s="79">
        <f t="shared" ca="1" si="4"/>
        <v>0.14234566774102575</v>
      </c>
      <c r="H20" s="78">
        <f t="shared" ca="1" si="2"/>
        <v>3.8244888318828885E-2</v>
      </c>
    </row>
    <row r="21" spans="1:10" ht="13" x14ac:dyDescent="0.3">
      <c r="A21" s="38">
        <f t="shared" si="3"/>
        <v>18</v>
      </c>
      <c r="B21" s="9" t="s">
        <v>6</v>
      </c>
      <c r="C21" s="37">
        <f ca="1">DataGrowthRates!DI26</f>
        <v>48.740864197440196</v>
      </c>
      <c r="D21" s="77">
        <f ca="1">DataGrowthRates!DL26</f>
        <v>49.04667447967158</v>
      </c>
      <c r="E21" s="80">
        <f t="shared" ca="1" si="0"/>
        <v>0.30581028223138418</v>
      </c>
      <c r="F21" s="104">
        <f t="shared" ca="1" si="1"/>
        <v>6.2742072235856036E-3</v>
      </c>
      <c r="G21" s="79">
        <f t="shared" ca="1" si="4"/>
        <v>-3.8244888318828885E-2</v>
      </c>
      <c r="H21" s="78">
        <f t="shared" ca="1" si="2"/>
        <v>0.30581028223138418</v>
      </c>
      <c r="I21" s="5"/>
    </row>
    <row r="22" spans="1:10" ht="13" x14ac:dyDescent="0.3">
      <c r="A22" s="38">
        <f t="shared" si="3"/>
        <v>19</v>
      </c>
      <c r="B22" s="9" t="s">
        <v>7</v>
      </c>
      <c r="C22" s="37">
        <f ca="1">DataGrowthRates!DI27</f>
        <v>45.854357320934376</v>
      </c>
      <c r="D22" s="77">
        <f ca="1">DataGrowthRates!DL27</f>
        <v>46.054224179246269</v>
      </c>
      <c r="E22" s="80">
        <f t="shared" ca="1" si="0"/>
        <v>0.19986685831189277</v>
      </c>
      <c r="F22" s="104">
        <f t="shared" ca="1" si="1"/>
        <v>4.3587320810763042E-3</v>
      </c>
      <c r="G22" s="79">
        <f t="shared" ca="1" si="4"/>
        <v>0.30581028223138418</v>
      </c>
      <c r="H22" s="78">
        <f t="shared" ca="1" si="2"/>
        <v>0.19986685831189277</v>
      </c>
      <c r="J22" t="s">
        <v>39</v>
      </c>
    </row>
    <row r="23" spans="1:10" ht="13" x14ac:dyDescent="0.3">
      <c r="A23" s="38">
        <f t="shared" si="3"/>
        <v>20</v>
      </c>
      <c r="B23" s="9" t="s">
        <v>8</v>
      </c>
      <c r="C23" s="37">
        <f ca="1">DataGrowthRates!DI28</f>
        <v>59.692268120499591</v>
      </c>
      <c r="D23" s="77">
        <f ca="1">DataGrowthRates!DL28</f>
        <v>59.276494801492852</v>
      </c>
      <c r="E23" s="80">
        <f t="shared" ca="1" si="0"/>
        <v>-0.41577331900673897</v>
      </c>
      <c r="F23" s="104">
        <f t="shared" ca="1" si="1"/>
        <v>-6.9652792915730006E-3</v>
      </c>
      <c r="G23" s="79">
        <f t="shared" ca="1" si="4"/>
        <v>0.19986685831189277</v>
      </c>
      <c r="H23" s="78">
        <f t="shared" ca="1" si="2"/>
        <v>0.41577331900673897</v>
      </c>
    </row>
    <row r="24" spans="1:10" ht="13" x14ac:dyDescent="0.3">
      <c r="A24" s="38">
        <f t="shared" si="3"/>
        <v>21</v>
      </c>
      <c r="B24" s="9" t="s">
        <v>9</v>
      </c>
      <c r="C24" s="37">
        <f ca="1">DataGrowthRates!DI29</f>
        <v>66.926919283508909</v>
      </c>
      <c r="D24" s="77">
        <f ca="1">DataGrowthRates!DL29</f>
        <v>66.711086675554753</v>
      </c>
      <c r="E24" s="80">
        <f t="shared" ca="1" si="0"/>
        <v>-0.21583260795415526</v>
      </c>
      <c r="F24" s="104">
        <f t="shared" ca="1" si="1"/>
        <v>-3.2248997901706405E-3</v>
      </c>
      <c r="G24" s="79">
        <f t="shared" ca="1" si="4"/>
        <v>-0.41577331900673897</v>
      </c>
      <c r="H24" s="78">
        <f t="shared" ca="1" si="2"/>
        <v>0.21583260795415526</v>
      </c>
    </row>
    <row r="25" spans="1:10" ht="13" x14ac:dyDescent="0.3">
      <c r="A25" s="38">
        <f t="shared" si="3"/>
        <v>22</v>
      </c>
      <c r="B25" s="9" t="s">
        <v>10</v>
      </c>
      <c r="C25" s="37">
        <f ca="1">DataGrowthRates!DI30</f>
        <v>49.280675585072728</v>
      </c>
      <c r="D25" s="77">
        <f ca="1">DataGrowthRates!DL30</f>
        <v>50.061603205425776</v>
      </c>
      <c r="E25" s="81">
        <f t="shared" ca="1" si="0"/>
        <v>0.7809276203530473</v>
      </c>
      <c r="F25" s="104">
        <f t="shared" ca="1" si="1"/>
        <v>1.5846528301036375E-2</v>
      </c>
      <c r="G25" s="79">
        <f t="shared" ca="1" si="4"/>
        <v>-0.21583260795415526</v>
      </c>
      <c r="H25" s="78">
        <f t="shared" ca="1" si="2"/>
        <v>0.7809276203530473</v>
      </c>
    </row>
    <row r="26" spans="1:10" ht="13" x14ac:dyDescent="0.3">
      <c r="A26" s="38">
        <f t="shared" si="3"/>
        <v>23</v>
      </c>
      <c r="B26" s="9" t="s">
        <v>11</v>
      </c>
      <c r="C26" s="37">
        <f ca="1">DataGrowthRates!DI31</f>
        <v>46.354472037256023</v>
      </c>
      <c r="D26" s="77">
        <f ca="1">DataGrowthRates!DL31</f>
        <v>46.335600596112108</v>
      </c>
      <c r="E26" s="81">
        <f ca="1">D26-C26</f>
        <v>-1.8871441143915035E-2</v>
      </c>
      <c r="F26" s="104">
        <f t="shared" ca="1" si="1"/>
        <v>-4.0711155395638368E-4</v>
      </c>
      <c r="G26" s="79">
        <f ca="1">E25</f>
        <v>0.7809276203530473</v>
      </c>
      <c r="H26" s="78">
        <f ca="1">ABS(E26)</f>
        <v>1.8871441143915035E-2</v>
      </c>
    </row>
    <row r="27" spans="1:10" ht="13" x14ac:dyDescent="0.3">
      <c r="A27" s="38">
        <f t="shared" si="3"/>
        <v>24</v>
      </c>
      <c r="B27" s="9" t="s">
        <v>26</v>
      </c>
      <c r="C27" s="37">
        <f ca="1">DataGrowthRates!DI32</f>
        <v>63.213603973694418</v>
      </c>
      <c r="D27" s="77">
        <f ca="1">DataGrowthRates!DL32</f>
        <v>63.792908511910291</v>
      </c>
      <c r="E27" s="81">
        <f ca="1">D27-C27</f>
        <v>0.57930453821587236</v>
      </c>
      <c r="F27" s="104">
        <f t="shared" ca="1" si="1"/>
        <v>9.1642384202132027E-3</v>
      </c>
      <c r="G27" s="79">
        <f ca="1">E26</f>
        <v>-1.8871441143915035E-2</v>
      </c>
      <c r="H27" s="78">
        <f ca="1">ABS(E27)</f>
        <v>0.57930453821587236</v>
      </c>
    </row>
    <row r="28" spans="1:10" ht="13" x14ac:dyDescent="0.3">
      <c r="A28" s="38">
        <f t="shared" si="3"/>
        <v>25</v>
      </c>
      <c r="B28" s="9" t="s">
        <v>101</v>
      </c>
      <c r="C28" s="37">
        <f ca="1">DataGrowthRates!DI33</f>
        <v>63.278737582606446</v>
      </c>
      <c r="D28" s="77">
        <f ca="1">DataGrowthRates!DL33</f>
        <v>63.169025922167236</v>
      </c>
      <c r="E28" s="81">
        <f ca="1">D28-C28</f>
        <v>-0.10971166043920988</v>
      </c>
      <c r="F28" s="104">
        <f t="shared" ca="1" si="1"/>
        <v>-1.7337839633097634E-3</v>
      </c>
      <c r="G28" s="79">
        <f ca="1">E27</f>
        <v>0.57930453821587236</v>
      </c>
      <c r="H28" s="78">
        <f ca="1">ABS(E28)</f>
        <v>0.10971166043920988</v>
      </c>
    </row>
    <row r="29" spans="1:10" ht="13" x14ac:dyDescent="0.3">
      <c r="A29" s="38">
        <f t="shared" si="3"/>
        <v>26</v>
      </c>
      <c r="B29" s="9" t="s">
        <v>102</v>
      </c>
      <c r="C29" s="37">
        <f ca="1">DataGrowthRates!DI34</f>
        <v>47.244800536337088</v>
      </c>
      <c r="D29" s="77">
        <f ca="1">DataGrowthRates!DL34</f>
        <v>47.096148020082907</v>
      </c>
      <c r="E29" s="81">
        <f ca="1">D29-C29</f>
        <v>-0.14865251625418097</v>
      </c>
      <c r="F29" s="104">
        <f t="shared" ca="1" si="1"/>
        <v>-3.1464312382872444E-3</v>
      </c>
      <c r="G29" s="79">
        <f ca="1">E28</f>
        <v>-0.10971166043920988</v>
      </c>
      <c r="H29" s="78">
        <f ca="1">ABS(E29)</f>
        <v>0.14865251625418097</v>
      </c>
    </row>
    <row r="30" spans="1:10" ht="13" x14ac:dyDescent="0.3">
      <c r="A30" s="38">
        <f t="shared" si="3"/>
        <v>27</v>
      </c>
      <c r="B30" s="9" t="s">
        <v>103</v>
      </c>
      <c r="C30" s="37">
        <f ca="1">DataGrowthRates!DI35</f>
        <v>44.829157267058413</v>
      </c>
      <c r="D30" s="77">
        <f ca="1">DataGrowthRates!DL35</f>
        <v>44.779711886368794</v>
      </c>
      <c r="E30" s="81">
        <f t="shared" ref="E30" ca="1" si="5">D30-C30</f>
        <v>-4.9445380689618901E-2</v>
      </c>
      <c r="F30" s="104">
        <f t="shared" ref="F30" ca="1" si="6">+E30/C30</f>
        <v>-1.102973682843523E-3</v>
      </c>
      <c r="G30" s="79">
        <f t="shared" ref="G30" ca="1" si="7">E29</f>
        <v>-0.14865251625418097</v>
      </c>
      <c r="H30" s="78">
        <f t="shared" ref="H30" ca="1" si="8">ABS(E30)</f>
        <v>4.9445380689618901E-2</v>
      </c>
    </row>
    <row r="31" spans="1:10" ht="13" x14ac:dyDescent="0.3">
      <c r="A31" s="38">
        <f t="shared" si="3"/>
        <v>28</v>
      </c>
      <c r="B31" s="9" t="s">
        <v>104</v>
      </c>
      <c r="C31" s="37">
        <f ca="1">DataGrowthRates!DI36</f>
        <v>55.739306727853311</v>
      </c>
      <c r="D31" s="77">
        <f ca="1">DataGrowthRates!DL36</f>
        <v>56.401821032788526</v>
      </c>
      <c r="E31" s="81">
        <f t="shared" ref="E31" ca="1" si="9">D31-C31</f>
        <v>0.66251430493521468</v>
      </c>
      <c r="F31" s="104">
        <f t="shared" ref="F31" ca="1" si="10">+E31/C31</f>
        <v>1.1885944476667697E-2</v>
      </c>
      <c r="G31" s="79">
        <f t="shared" ref="G31" ca="1" si="11">E30</f>
        <v>-4.9445380689618901E-2</v>
      </c>
      <c r="H31" s="78">
        <f t="shared" ref="H31" ca="1" si="12">ABS(E31)</f>
        <v>0.66251430493521468</v>
      </c>
    </row>
    <row r="32" spans="1:10" ht="13" x14ac:dyDescent="0.3">
      <c r="A32" s="38">
        <f t="shared" si="3"/>
        <v>29</v>
      </c>
      <c r="B32" s="9" t="s">
        <v>120</v>
      </c>
      <c r="C32" s="37">
        <f ca="1">DataGrowthRates!DI37</f>
        <v>61.552230803250453</v>
      </c>
      <c r="D32" s="77">
        <f ca="1">DataGrowthRates!DL37</f>
        <v>61.376442144721153</v>
      </c>
      <c r="E32" s="81">
        <f t="shared" ref="E32" ca="1" si="13">D32-C32</f>
        <v>-0.17578865852929937</v>
      </c>
      <c r="F32" s="104">
        <f t="shared" ref="F32" ca="1" si="14">+E32/C32</f>
        <v>-2.8559266859263257E-3</v>
      </c>
      <c r="G32" s="79">
        <f t="shared" ref="G32" ca="1" si="15">E31</f>
        <v>0.66251430493521468</v>
      </c>
      <c r="H32" s="78">
        <f t="shared" ref="H32" ca="1" si="16">ABS(E32)</f>
        <v>0.17578865852929937</v>
      </c>
    </row>
    <row r="33" spans="1:8" ht="13" x14ac:dyDescent="0.3">
      <c r="A33" s="38">
        <f t="shared" si="3"/>
        <v>30</v>
      </c>
      <c r="B33" s="9" t="s">
        <v>121</v>
      </c>
      <c r="C33" s="37">
        <f ca="1">DataGrowthRates!DI38</f>
        <v>50.117763227484623</v>
      </c>
      <c r="D33" s="77">
        <f ca="1">DataGrowthRates!DL38</f>
        <v>50.314966048505092</v>
      </c>
      <c r="E33" s="81">
        <f t="shared" ref="E33:E35" ca="1" si="17">D33-C33</f>
        <v>0.19720282102046838</v>
      </c>
      <c r="F33" s="104">
        <f t="shared" ref="F33:F35" ca="1" si="18">+E33/C33</f>
        <v>3.9347889514814221E-3</v>
      </c>
      <c r="G33" s="79">
        <f t="shared" ref="G33:G35" ca="1" si="19">E32</f>
        <v>-0.17578865852929937</v>
      </c>
      <c r="H33" s="78">
        <f t="shared" ref="H33:H35" ca="1" si="20">ABS(E33)</f>
        <v>0.19720282102046838</v>
      </c>
    </row>
    <row r="34" spans="1:8" ht="13" x14ac:dyDescent="0.3">
      <c r="A34" s="38">
        <f t="shared" si="3"/>
        <v>31</v>
      </c>
      <c r="B34" s="9" t="s">
        <v>122</v>
      </c>
      <c r="C34" s="37">
        <f ca="1">DataGrowthRates!DI39</f>
        <v>45.281898096593181</v>
      </c>
      <c r="D34" s="77">
        <f ca="1">DataGrowthRates!DL39</f>
        <v>45.109059671483422</v>
      </c>
      <c r="E34" s="81">
        <f t="shared" ca="1" si="17"/>
        <v>-0.17283842510975944</v>
      </c>
      <c r="F34" s="104">
        <f t="shared" ca="1" si="18"/>
        <v>-3.8169430252475013E-3</v>
      </c>
      <c r="G34" s="79">
        <f t="shared" ca="1" si="19"/>
        <v>0.19720282102046838</v>
      </c>
      <c r="H34" s="78">
        <f t="shared" ca="1" si="20"/>
        <v>0.17283842510975944</v>
      </c>
    </row>
    <row r="35" spans="1:8" ht="13" x14ac:dyDescent="0.3">
      <c r="A35" s="38">
        <f t="shared" si="3"/>
        <v>32</v>
      </c>
      <c r="B35" s="9" t="s">
        <v>123</v>
      </c>
      <c r="C35" s="37">
        <f ca="1">DataGrowthRates!DI40</f>
        <v>59.256756155041103</v>
      </c>
      <c r="D35" s="77">
        <f ca="1">DataGrowthRates!DL40</f>
        <v>58.53890479811087</v>
      </c>
      <c r="E35" s="81">
        <f t="shared" ca="1" si="17"/>
        <v>-0.7178513569302325</v>
      </c>
      <c r="F35" s="104">
        <f t="shared" ca="1" si="18"/>
        <v>-1.2114253352850185E-2</v>
      </c>
      <c r="G35" s="79">
        <f t="shared" ca="1" si="19"/>
        <v>-0.17283842510975944</v>
      </c>
      <c r="H35" s="78">
        <f t="shared" ca="1" si="20"/>
        <v>0.7178513569302325</v>
      </c>
    </row>
    <row r="36" spans="1:8" ht="13" x14ac:dyDescent="0.3">
      <c r="A36" s="38">
        <f t="shared" si="3"/>
        <v>33</v>
      </c>
      <c r="B36" s="9" t="s">
        <v>125</v>
      </c>
      <c r="C36" s="37">
        <f ca="1">DataGrowthRates!DI41</f>
        <v>63.804681686073231</v>
      </c>
      <c r="D36" s="77">
        <f ca="1">DataGrowthRates!DL41</f>
        <v>63.703741441422721</v>
      </c>
      <c r="E36" s="81">
        <f t="shared" ref="E36" ca="1" si="21">D36-C36</f>
        <v>-0.10094024465050921</v>
      </c>
      <c r="F36" s="104">
        <f t="shared" ref="F36" ca="1" si="22">+E36/C36</f>
        <v>-1.5820194064621693E-3</v>
      </c>
      <c r="G36" s="79">
        <f t="shared" ref="G36" ca="1" si="23">E35</f>
        <v>-0.7178513569302325</v>
      </c>
      <c r="H36" s="78">
        <f t="shared" ref="H36" ca="1" si="24">ABS(E36)</f>
        <v>0.10094024465050921</v>
      </c>
    </row>
    <row r="37" spans="1:8" ht="13" x14ac:dyDescent="0.3">
      <c r="A37" s="38">
        <f t="shared" si="3"/>
        <v>34</v>
      </c>
      <c r="B37" s="9" t="s">
        <v>126</v>
      </c>
      <c r="C37" s="37">
        <f ca="1">DataGrowthRates!DI42</f>
        <v>49.528461956931409</v>
      </c>
      <c r="D37" s="77">
        <f ca="1">DataGrowthRates!DL42</f>
        <v>49.445980635878094</v>
      </c>
      <c r="E37" s="81">
        <f t="shared" ref="E37" ca="1" si="25">D37-C37</f>
        <v>-8.2481321053315071E-2</v>
      </c>
      <c r="F37" s="104">
        <f t="shared" ref="F37" ca="1" si="26">+E37/C37</f>
        <v>-1.6653317667130177E-3</v>
      </c>
      <c r="G37" s="79">
        <f t="shared" ref="G37" ca="1" si="27">E36</f>
        <v>-0.10094024465050921</v>
      </c>
      <c r="H37" s="78">
        <f t="shared" ref="H37" ca="1" si="28">ABS(E37)</f>
        <v>8.2481321053315071E-2</v>
      </c>
    </row>
    <row r="38" spans="1:8" ht="13" x14ac:dyDescent="0.3">
      <c r="A38" s="38">
        <f t="shared" si="3"/>
        <v>35</v>
      </c>
      <c r="B38" s="9" t="s">
        <v>127</v>
      </c>
      <c r="C38" s="37">
        <f ca="1">DataGrowthRates!DI43</f>
        <v>44.389012098685484</v>
      </c>
      <c r="D38" s="77">
        <f ca="1">DataGrowthRates!DL43</f>
        <v>44.385454085357011</v>
      </c>
      <c r="E38" s="81">
        <f t="shared" ref="E38" ca="1" si="29">D38-C38</f>
        <v>-3.558013328472498E-3</v>
      </c>
      <c r="F38" s="104">
        <f t="shared" ref="F38" ca="1" si="30">+E38/C38</f>
        <v>-8.0155271772265087E-5</v>
      </c>
      <c r="G38" s="79">
        <f t="shared" ref="G38" ca="1" si="31">E37</f>
        <v>-8.2481321053315071E-2</v>
      </c>
      <c r="H38" s="78">
        <f t="shared" ref="H38" ca="1" si="32">ABS(E38)</f>
        <v>3.558013328472498E-3</v>
      </c>
    </row>
    <row r="39" spans="1:8" ht="13" x14ac:dyDescent="0.3">
      <c r="A39" s="38">
        <f t="shared" si="3"/>
        <v>36</v>
      </c>
      <c r="B39" s="9" t="s">
        <v>128</v>
      </c>
      <c r="C39" s="37">
        <f ca="1">DataGrowthRates!DI44</f>
        <v>55.662110293778333</v>
      </c>
      <c r="D39" s="77">
        <f ca="1">DataGrowthRates!DL44</f>
        <v>55.900981447788602</v>
      </c>
      <c r="E39" s="81">
        <f t="shared" ref="E39" ca="1" si="33">D39-C39</f>
        <v>0.23887115401026904</v>
      </c>
      <c r="F39" s="104">
        <f t="shared" ref="F39" ca="1" si="34">+E39/C39</f>
        <v>4.2914498345379658E-3</v>
      </c>
      <c r="G39" s="79">
        <f t="shared" ref="G39" ca="1" si="35">E38</f>
        <v>-3.558013328472498E-3</v>
      </c>
      <c r="H39" s="78">
        <f t="shared" ref="H39" ca="1" si="36">ABS(E39)</f>
        <v>0.23887115401026904</v>
      </c>
    </row>
    <row r="40" spans="1:8" ht="13" x14ac:dyDescent="0.3">
      <c r="A40" s="38">
        <f t="shared" si="3"/>
        <v>37</v>
      </c>
      <c r="B40" s="9" t="s">
        <v>129</v>
      </c>
      <c r="C40" s="37">
        <f ca="1">DataGrowthRates!DI45</f>
        <v>56.869984578487305</v>
      </c>
      <c r="D40" s="77">
        <f ca="1">DataGrowthRates!DL45</f>
        <v>57.105745316690914</v>
      </c>
      <c r="E40" s="81">
        <f t="shared" ref="E40" ca="1" si="37">D40-C40</f>
        <v>0.23576073820360932</v>
      </c>
      <c r="F40" s="104">
        <f t="shared" ref="F40" ca="1" si="38">+E40/C40</f>
        <v>4.1456093218775469E-3</v>
      </c>
      <c r="G40" s="79">
        <f t="shared" ref="G40" ca="1" si="39">E39</f>
        <v>0.23887115401026904</v>
      </c>
      <c r="H40" s="78">
        <f t="shared" ref="H40" ca="1" si="40">ABS(E40)</f>
        <v>0.23576073820360932</v>
      </c>
    </row>
    <row r="41" spans="1:8" ht="13" x14ac:dyDescent="0.3">
      <c r="A41" s="38">
        <f t="shared" si="3"/>
        <v>38</v>
      </c>
      <c r="B41" s="9" t="s">
        <v>130</v>
      </c>
      <c r="C41" s="37">
        <f ca="1">DataGrowthRates!DI46</f>
        <v>45.494269681986971</v>
      </c>
      <c r="D41" s="77">
        <f ca="1">DataGrowthRates!DL46</f>
        <v>45.735490505585055</v>
      </c>
      <c r="E41" s="81">
        <f t="shared" ref="E41" ca="1" si="41">D41-C41</f>
        <v>0.24122082359808417</v>
      </c>
      <c r="F41" s="104">
        <f t="shared" ref="F41" ca="1" si="42">+E41/C41</f>
        <v>5.3022243303224911E-3</v>
      </c>
      <c r="G41" s="79">
        <f t="shared" ref="G41" ca="1" si="43">E40</f>
        <v>0.23576073820360932</v>
      </c>
      <c r="H41" s="78">
        <f t="shared" ref="H41" ca="1" si="44">ABS(E41)</f>
        <v>0.24122082359808417</v>
      </c>
    </row>
    <row r="42" spans="1:8" ht="13" x14ac:dyDescent="0.3">
      <c r="A42" s="38">
        <f t="shared" si="3"/>
        <v>39</v>
      </c>
      <c r="B42" s="9" t="s">
        <v>131</v>
      </c>
      <c r="C42" s="37">
        <f ca="1">DataGrowthRates!DI47</f>
        <v>42.653647091556138</v>
      </c>
      <c r="D42" s="77">
        <f ca="1">DataGrowthRates!DL47</f>
        <v>42.864339846421714</v>
      </c>
      <c r="E42" s="81">
        <f t="shared" ref="E42" ca="1" si="45">D42-C42</f>
        <v>0.21069275486557615</v>
      </c>
      <c r="F42" s="104">
        <f t="shared" ref="F42" ca="1" si="46">+E42/C42</f>
        <v>4.9396187485052272E-3</v>
      </c>
      <c r="G42" s="79">
        <f t="shared" ref="G42" ca="1" si="47">E41</f>
        <v>0.24122082359808417</v>
      </c>
      <c r="H42" s="78">
        <f t="shared" ref="H42" ca="1" si="48">ABS(E42)</f>
        <v>0.21069275486557615</v>
      </c>
    </row>
    <row r="43" spans="1:8" ht="13" x14ac:dyDescent="0.3">
      <c r="A43" s="38">
        <f t="shared" si="3"/>
        <v>40</v>
      </c>
      <c r="B43" s="9" t="s">
        <v>132</v>
      </c>
      <c r="C43" s="37">
        <f ca="1">DataGrowthRates!DI48</f>
        <v>54.390753967586512</v>
      </c>
      <c r="D43" s="77">
        <f ca="1">DataGrowthRates!DL48</f>
        <v>54.273647738050933</v>
      </c>
      <c r="E43" s="81">
        <f t="shared" ref="E43" ca="1" si="49">D43-C43</f>
        <v>-0.11710622953557959</v>
      </c>
      <c r="F43" s="104">
        <f t="shared" ref="F43" ca="1" si="50">+E43/C43</f>
        <v>-2.1530539842372397E-3</v>
      </c>
      <c r="G43" s="79">
        <f t="shared" ref="G43" ca="1" si="51">E42</f>
        <v>0.21069275486557615</v>
      </c>
      <c r="H43" s="78">
        <f t="shared" ref="H43" ca="1" si="52">ABS(E43)</f>
        <v>0.11710622953557959</v>
      </c>
    </row>
    <row r="44" spans="1:8" ht="13" x14ac:dyDescent="0.3">
      <c r="A44" s="38">
        <f t="shared" si="3"/>
        <v>41</v>
      </c>
      <c r="B44" s="9" t="s">
        <v>133</v>
      </c>
      <c r="C44" s="37">
        <f ca="1">DataGrowthRates!DI49</f>
        <v>60.133782761872013</v>
      </c>
      <c r="D44" s="77">
        <f ca="1">DataGrowthRates!DL49</f>
        <v>59.940641918913066</v>
      </c>
      <c r="E44" s="81">
        <f t="shared" ref="E44" ca="1" si="53">D44-C44</f>
        <v>-0.19314084295894673</v>
      </c>
      <c r="F44" s="104">
        <f t="shared" ref="F44" ca="1" si="54">+E44/C44</f>
        <v>-3.2118525409216099E-3</v>
      </c>
      <c r="G44" s="79">
        <f t="shared" ref="G44" ca="1" si="55">E43</f>
        <v>-0.11710622953557959</v>
      </c>
      <c r="H44" s="78">
        <f t="shared" ref="H44" ca="1" si="56">ABS(E44)</f>
        <v>0.19314084295894673</v>
      </c>
    </row>
    <row r="45" spans="1:8" ht="13" x14ac:dyDescent="0.3">
      <c r="A45" s="38">
        <f t="shared" si="3"/>
        <v>42</v>
      </c>
      <c r="B45" s="9" t="s">
        <v>134</v>
      </c>
      <c r="C45" s="37">
        <f ca="1">DataGrowthRates!DI50</f>
        <v>46.164139277327578</v>
      </c>
      <c r="D45" s="77">
        <f ca="1">DataGrowthRates!DL50</f>
        <v>46.285081046687239</v>
      </c>
      <c r="E45" s="81">
        <f t="shared" ref="E45" ca="1" si="57">D45-C45</f>
        <v>0.12094176935966061</v>
      </c>
      <c r="F45" s="104">
        <f t="shared" ref="F45" ca="1" si="58">+E45/C45</f>
        <v>2.6198207364619554E-3</v>
      </c>
      <c r="G45" s="79">
        <f t="shared" ref="G45" ca="1" si="59">E44</f>
        <v>-0.19314084295894673</v>
      </c>
      <c r="H45" s="78">
        <f t="shared" ref="H45" ca="1" si="60">ABS(E45)</f>
        <v>0.12094176935966061</v>
      </c>
    </row>
    <row r="46" spans="1:8" ht="13" x14ac:dyDescent="0.3">
      <c r="A46" s="38">
        <f t="shared" si="3"/>
        <v>43</v>
      </c>
      <c r="B46" s="9" t="s">
        <v>135</v>
      </c>
      <c r="C46" s="37">
        <f ca="1">DataGrowthRates!DI51</f>
        <v>43.477979064765272</v>
      </c>
      <c r="D46" s="77">
        <f ca="1">DataGrowthRates!DL51</f>
        <v>43.517489555036434</v>
      </c>
      <c r="E46" s="81">
        <f t="shared" ref="E46:E47" ca="1" si="61">D46-C46</f>
        <v>3.9510490271162269E-2</v>
      </c>
      <c r="F46" s="104">
        <f t="shared" ref="F46:F47" ca="1" si="62">+E46/C46</f>
        <v>9.0874716629094033E-4</v>
      </c>
      <c r="G46" s="79">
        <f t="shared" ref="G46:G47" ca="1" si="63">E45</f>
        <v>0.12094176935966061</v>
      </c>
      <c r="H46" s="78">
        <f t="shared" ref="H46:H47" ca="1" si="64">ABS(E46)</f>
        <v>3.9510490271162269E-2</v>
      </c>
    </row>
    <row r="47" spans="1:8" ht="13" x14ac:dyDescent="0.3">
      <c r="A47" s="38">
        <f t="shared" si="3"/>
        <v>44</v>
      </c>
      <c r="B47" s="9" t="s">
        <v>136</v>
      </c>
      <c r="C47" s="37">
        <f ca="1">DataGrowthRates!DI52</f>
        <v>53.100547234680754</v>
      </c>
      <c r="D47" s="77">
        <f ca="1">DataGrowthRates!DL52</f>
        <v>52.925673145350835</v>
      </c>
      <c r="E47" s="81">
        <f t="shared" ca="1" si="61"/>
        <v>-0.17487408932991855</v>
      </c>
      <c r="F47" s="104">
        <f t="shared" ca="1" si="62"/>
        <v>-3.2932634113364786E-3</v>
      </c>
      <c r="G47" s="79">
        <f t="shared" ca="1" si="63"/>
        <v>3.9510490271162269E-2</v>
      </c>
      <c r="H47" s="78">
        <f t="shared" ca="1" si="64"/>
        <v>0.17487408932991855</v>
      </c>
    </row>
    <row r="48" spans="1:8" ht="13" x14ac:dyDescent="0.3">
      <c r="A48" s="38">
        <f t="shared" si="3"/>
        <v>45</v>
      </c>
      <c r="B48" s="9" t="s">
        <v>137</v>
      </c>
      <c r="C48" s="37">
        <f ca="1">DataGrowthRates!DI53</f>
        <v>58.338074749390074</v>
      </c>
      <c r="D48" s="77">
        <f ca="1">DataGrowthRates!DL53</f>
        <v>58.604585019115234</v>
      </c>
      <c r="E48" s="81">
        <f t="shared" ref="E48:E49" ca="1" si="65">D48-C48</f>
        <v>0.26651026972515979</v>
      </c>
      <c r="F48" s="104">
        <f t="shared" ref="F48:F49" ca="1" si="66">+E48/C48</f>
        <v>4.5683761569102199E-3</v>
      </c>
      <c r="G48" s="79">
        <f t="shared" ref="G48" ca="1" si="67">E47</f>
        <v>-0.17487408932991855</v>
      </c>
      <c r="H48" s="78">
        <f t="shared" ref="H48:H49" ca="1" si="68">ABS(E48)</f>
        <v>0.26651026972515979</v>
      </c>
    </row>
    <row r="49" spans="1:8" ht="13" x14ac:dyDescent="0.3">
      <c r="A49" s="38">
        <f t="shared" si="3"/>
        <v>46</v>
      </c>
      <c r="B49" s="9" t="s">
        <v>138</v>
      </c>
      <c r="C49" s="37">
        <f ca="1">DataGrowthRates!DI54</f>
        <v>46.283473834907745</v>
      </c>
      <c r="D49" s="77">
        <f ca="1">DataGrowthRates!DL54</f>
        <v>46.239894576029656</v>
      </c>
      <c r="E49" s="81">
        <f t="shared" ca="1" si="65"/>
        <v>-4.3579258878089888E-2</v>
      </c>
      <c r="F49" s="104">
        <f t="shared" ca="1" si="66"/>
        <v>-9.4157277462656027E-4</v>
      </c>
      <c r="G49" s="79">
        <f t="shared" ref="G49" ca="1" si="69">E48</f>
        <v>0.26651026972515979</v>
      </c>
      <c r="H49" s="78">
        <f t="shared" ca="1" si="68"/>
        <v>4.3579258878089888E-2</v>
      </c>
    </row>
    <row r="50" spans="1:8" ht="13" x14ac:dyDescent="0.3">
      <c r="A50" s="38">
        <f t="shared" si="3"/>
        <v>47</v>
      </c>
      <c r="B50" s="9" t="s">
        <v>139</v>
      </c>
      <c r="C50" s="37">
        <f ca="1">DataGrowthRates!DI55</f>
        <v>41.560191692905697</v>
      </c>
      <c r="D50" s="77">
        <f ca="1">DataGrowthRates!DL55</f>
        <v>41.480491212962079</v>
      </c>
      <c r="E50" s="81">
        <f t="shared" ref="E50" ca="1" si="70">D50-C50</f>
        <v>-7.9700479943618063E-2</v>
      </c>
      <c r="F50" s="104">
        <f t="shared" ref="F50" ca="1" si="71">+E50/C50</f>
        <v>-1.9177120387830861E-3</v>
      </c>
      <c r="G50" s="79">
        <f t="shared" ref="G50" ca="1" si="72">E49</f>
        <v>-4.3579258878089888E-2</v>
      </c>
      <c r="H50" s="78">
        <f t="shared" ref="H50" ca="1" si="73">ABS(E50)</f>
        <v>7.9700479943618063E-2</v>
      </c>
    </row>
    <row r="51" spans="1:8" ht="13" x14ac:dyDescent="0.3">
      <c r="A51" s="38">
        <f t="shared" si="3"/>
        <v>48</v>
      </c>
      <c r="B51" s="9" t="s">
        <v>140</v>
      </c>
      <c r="C51" s="37">
        <f ca="1">DataGrowthRates!DI56</f>
        <v>54.986601663899684</v>
      </c>
      <c r="D51" s="77">
        <f ca="1">DataGrowthRates!DL56</f>
        <v>55.243834838837522</v>
      </c>
      <c r="E51" s="81">
        <f t="shared" ref="E51" ca="1" si="74">D51-C51</f>
        <v>0.25723317493783782</v>
      </c>
      <c r="F51" s="104">
        <f t="shared" ref="F51" ca="1" si="75">+E51/C51</f>
        <v>4.6781064323660315E-3</v>
      </c>
      <c r="G51" s="79">
        <f t="shared" ref="G51" ca="1" si="76">E50</f>
        <v>-7.9700479943618063E-2</v>
      </c>
      <c r="H51" s="78">
        <f t="shared" ref="H51" ca="1" si="77">ABS(E51)</f>
        <v>0.25723317493783782</v>
      </c>
    </row>
    <row r="52" spans="1:8" ht="13" x14ac:dyDescent="0.3">
      <c r="A52" s="38">
        <f t="shared" si="3"/>
        <v>49</v>
      </c>
      <c r="B52" s="158" t="s">
        <v>142</v>
      </c>
      <c r="C52" s="37">
        <f ca="1">DataGrowthRates!DI57</f>
        <v>56.793925870087861</v>
      </c>
      <c r="D52" s="77">
        <f ca="1">DataGrowthRates!DL57</f>
        <v>56.919674268342703</v>
      </c>
      <c r="E52" s="81">
        <f t="shared" ref="E52" ca="1" si="78">D52-C52</f>
        <v>0.12574839825484219</v>
      </c>
      <c r="F52" s="104">
        <f t="shared" ref="F52" ca="1" si="79">+E52/C52</f>
        <v>2.2141170262200728E-3</v>
      </c>
      <c r="G52" s="79">
        <f t="shared" ref="G52:G56" ca="1" si="80">E51</f>
        <v>0.25723317493783782</v>
      </c>
      <c r="H52" s="78">
        <f t="shared" ref="H52:H56" ca="1" si="81">ABS(E52)</f>
        <v>0.12574839825484219</v>
      </c>
    </row>
    <row r="53" spans="1:8" ht="13" x14ac:dyDescent="0.3">
      <c r="A53" s="38">
        <f t="shared" si="3"/>
        <v>50</v>
      </c>
      <c r="B53" s="158" t="s">
        <v>143</v>
      </c>
      <c r="C53" s="37">
        <f ca="1">DataGrowthRates!DI58</f>
        <v>44.319667076706587</v>
      </c>
      <c r="D53" s="77">
        <f ca="1">DataGrowthRates!DL58</f>
        <v>44.54631443031856</v>
      </c>
      <c r="E53" s="81">
        <f t="shared" ref="E53" ca="1" si="82">D53-C53</f>
        <v>0.2266473536119733</v>
      </c>
      <c r="F53" s="104">
        <f t="shared" ref="F53" ca="1" si="83">+E53/C53</f>
        <v>5.1139227472016373E-3</v>
      </c>
      <c r="G53" s="79">
        <f t="shared" ca="1" si="80"/>
        <v>0.12574839825484219</v>
      </c>
      <c r="H53" s="78">
        <f t="shared" ca="1" si="81"/>
        <v>0.2266473536119733</v>
      </c>
    </row>
    <row r="54" spans="1:8" ht="13" x14ac:dyDescent="0.3">
      <c r="A54" s="38">
        <f t="shared" si="3"/>
        <v>51</v>
      </c>
      <c r="B54" s="158" t="s">
        <v>144</v>
      </c>
      <c r="C54" s="37">
        <f ca="1">DataGrowthRates!DI59</f>
        <v>42.032314121562635</v>
      </c>
      <c r="D54" s="77">
        <f ca="1">DataGrowthRates!DL59</f>
        <v>42.169420532412161</v>
      </c>
      <c r="E54" s="81">
        <f t="shared" ref="E54" ca="1" si="84">D54-C54</f>
        <v>0.13710641084952613</v>
      </c>
      <c r="F54" s="104">
        <f t="shared" ref="F54" ca="1" si="85">+E54/C54</f>
        <v>3.2619286783258585E-3</v>
      </c>
      <c r="G54" s="79">
        <f t="shared" ca="1" si="80"/>
        <v>0.2266473536119733</v>
      </c>
      <c r="H54" s="78">
        <f t="shared" ca="1" si="81"/>
        <v>0.13710641084952613</v>
      </c>
    </row>
    <row r="55" spans="1:8" ht="13" x14ac:dyDescent="0.3">
      <c r="A55" s="38">
        <f t="shared" si="3"/>
        <v>52</v>
      </c>
      <c r="B55" s="158" t="s">
        <v>145</v>
      </c>
      <c r="C55" s="37">
        <f ca="1">DataGrowthRates!DI60</f>
        <v>54.712216610123299</v>
      </c>
      <c r="D55" s="77">
        <f ca="1">DataGrowthRates!DL60</f>
        <v>55.351084068219258</v>
      </c>
      <c r="E55" s="81">
        <f t="shared" ref="E55" ca="1" si="86">D55-C55</f>
        <v>0.6388674580959588</v>
      </c>
      <c r="F55" s="104">
        <f t="shared" ref="F55" ca="1" si="87">+E55/C55</f>
        <v>1.1676870316706386E-2</v>
      </c>
      <c r="G55" s="79">
        <f t="shared" ca="1" si="80"/>
        <v>0.13710641084952613</v>
      </c>
      <c r="H55" s="78">
        <f t="shared" ca="1" si="81"/>
        <v>0.6388674580959588</v>
      </c>
    </row>
    <row r="56" spans="1:8" ht="13" x14ac:dyDescent="0.3">
      <c r="A56" s="38">
        <f t="shared" si="3"/>
        <v>53</v>
      </c>
      <c r="B56" s="158" t="s">
        <v>146</v>
      </c>
      <c r="C56" s="37">
        <f ca="1">DataGrowthRates!DI61</f>
        <v>59.255101354192604</v>
      </c>
      <c r="D56" s="77">
        <f ca="1">DataGrowthRates!DL61</f>
        <v>59.091097912978938</v>
      </c>
      <c r="E56" s="81">
        <f t="shared" ref="E56" ca="1" si="88">D56-C56</f>
        <v>-0.16400344121366572</v>
      </c>
      <c r="F56" s="104">
        <f t="shared" ref="F56" ca="1" si="89">+E56/C56</f>
        <v>-2.7677522688443032E-3</v>
      </c>
      <c r="G56" s="79">
        <f t="shared" ca="1" si="80"/>
        <v>0.6388674580959588</v>
      </c>
      <c r="H56" s="78">
        <f t="shared" ca="1" si="81"/>
        <v>0.16400344121366572</v>
      </c>
    </row>
    <row r="57" spans="1:8" ht="13" x14ac:dyDescent="0.3">
      <c r="A57" s="38">
        <f t="shared" si="3"/>
        <v>54</v>
      </c>
      <c r="B57" s="158" t="s">
        <v>147</v>
      </c>
      <c r="C57" s="37">
        <f ca="1">DataGrowthRates!DI62</f>
        <v>44.484902865122685</v>
      </c>
      <c r="D57" s="77">
        <f ca="1">DataGrowthRates!DL62</f>
        <v>44.745624533571458</v>
      </c>
      <c r="E57" s="81">
        <f t="shared" ref="E57" ca="1" si="90">D57-C57</f>
        <v>0.26072166844877387</v>
      </c>
      <c r="F57" s="104">
        <f t="shared" ref="F57" ca="1" si="91">+E57/C57</f>
        <v>5.8609022759761138E-3</v>
      </c>
      <c r="G57" s="79">
        <f t="shared" ref="G57" ca="1" si="92">E56</f>
        <v>-0.16400344121366572</v>
      </c>
      <c r="H57" s="78">
        <f t="shared" ref="H57" ca="1" si="93">ABS(E57)</f>
        <v>0.26072166844877387</v>
      </c>
    </row>
    <row r="58" spans="1:8" ht="13" x14ac:dyDescent="0.3">
      <c r="A58" s="38">
        <f t="shared" si="3"/>
        <v>55</v>
      </c>
      <c r="B58" s="158" t="s">
        <v>148</v>
      </c>
      <c r="C58" s="37">
        <f ca="1">DataGrowthRates!DI63</f>
        <v>41.838682056896886</v>
      </c>
      <c r="D58" s="77">
        <f ca="1">DataGrowthRates!DL63</f>
        <v>42.080732721067712</v>
      </c>
      <c r="E58" s="81">
        <f t="shared" ref="E58" ca="1" si="94">D58-C58</f>
        <v>0.24205066417082577</v>
      </c>
      <c r="F58" s="104">
        <f t="shared" ref="F58" ca="1" si="95">+E58/C58</f>
        <v>5.7853319528960879E-3</v>
      </c>
      <c r="G58" s="79">
        <f t="shared" ref="G58" ca="1" si="96">E57</f>
        <v>0.26072166844877387</v>
      </c>
      <c r="H58" s="78">
        <f t="shared" ref="H58" ca="1" si="97">ABS(E58)</f>
        <v>0.24205066417082577</v>
      </c>
    </row>
    <row r="59" spans="1:8" ht="13" x14ac:dyDescent="0.3">
      <c r="A59" s="38">
        <f t="shared" si="3"/>
        <v>56</v>
      </c>
      <c r="B59" s="158" t="s">
        <v>149</v>
      </c>
      <c r="C59" s="37">
        <f ca="1">DataGrowthRates!DI64</f>
        <v>53.906048515178412</v>
      </c>
      <c r="D59" s="77">
        <f ca="1">DataGrowthRates!DL64</f>
        <v>53.269050775573504</v>
      </c>
      <c r="E59" s="81">
        <f t="shared" ref="E59" ca="1" si="98">D59-C59</f>
        <v>-0.63699773960490802</v>
      </c>
      <c r="F59" s="104">
        <f t="shared" ref="F59" ca="1" si="99">+E59/C59</f>
        <v>-1.1816813829816288E-2</v>
      </c>
      <c r="G59" s="79">
        <f t="shared" ref="G59" ca="1" si="100">E58</f>
        <v>0.24205066417082577</v>
      </c>
      <c r="H59" s="78">
        <f t="shared" ref="H59" ca="1" si="101">ABS(E59)</f>
        <v>0.63699773960490802</v>
      </c>
    </row>
    <row r="60" spans="1:8" ht="13" x14ac:dyDescent="0.3">
      <c r="A60" s="38">
        <f t="shared" si="3"/>
        <v>57</v>
      </c>
      <c r="B60" s="158" t="s">
        <v>150</v>
      </c>
      <c r="C60" s="37">
        <f ca="1">DataGrowthRates!DI65</f>
        <v>55.078892087395666</v>
      </c>
      <c r="D60" s="77">
        <f ca="1">DataGrowthRates!DL65</f>
        <v>54.923950392935616</v>
      </c>
      <c r="E60" s="81">
        <f t="shared" ref="E60" ca="1" si="102">D60-C60</f>
        <v>-0.15494169446004946</v>
      </c>
      <c r="F60" s="104">
        <f t="shared" ref="F60" ca="1" si="103">+E60/C60</f>
        <v>-2.8130866215354856E-3</v>
      </c>
      <c r="G60" s="79">
        <f t="shared" ref="G60" ca="1" si="104">E59</f>
        <v>-0.63699773960490802</v>
      </c>
      <c r="H60" s="78">
        <f t="shared" ref="H60" ca="1" si="105">ABS(E60)</f>
        <v>0.15494169446004946</v>
      </c>
    </row>
    <row r="61" spans="1:8" ht="13" x14ac:dyDescent="0.3">
      <c r="A61" s="38">
        <f t="shared" si="3"/>
        <v>58</v>
      </c>
      <c r="B61" s="158" t="s">
        <v>151</v>
      </c>
      <c r="C61" s="37">
        <f ca="1">DataGrowthRates!DI66</f>
        <v>44.976512634064903</v>
      </c>
      <c r="D61" s="77">
        <f ca="1">DataGrowthRates!DL66</f>
        <v>45.303992415486867</v>
      </c>
      <c r="E61" s="81">
        <f t="shared" ref="E61" ca="1" si="106">D61-C61</f>
        <v>0.32747978142196388</v>
      </c>
      <c r="F61" s="104">
        <f t="shared" ref="F61" ca="1" si="107">+E61/C61</f>
        <v>7.2811287990775199E-3</v>
      </c>
      <c r="G61" s="79">
        <f t="shared" ref="G61:G86" ca="1" si="108">E60</f>
        <v>-0.15494169446004946</v>
      </c>
      <c r="H61" s="78">
        <f t="shared" ref="H61:H85" ca="1" si="109">ABS(E61)</f>
        <v>0.32747978142196388</v>
      </c>
    </row>
    <row r="62" spans="1:8" ht="13" x14ac:dyDescent="0.3">
      <c r="A62" s="38">
        <f t="shared" si="3"/>
        <v>59</v>
      </c>
      <c r="B62" s="158" t="s">
        <v>152</v>
      </c>
      <c r="C62" s="37">
        <f ca="1">DataGrowthRates!DI67</f>
        <v>40.673855358052222</v>
      </c>
      <c r="D62" s="77">
        <f ca="1">DataGrowthRates!DL67</f>
        <v>40.8063405728916</v>
      </c>
      <c r="E62" s="81">
        <f t="shared" ref="E62" ca="1" si="110">D62-C62</f>
        <v>0.13248521483937736</v>
      </c>
      <c r="F62" s="104">
        <f t="shared" ref="F62" ca="1" si="111">+E62/C62</f>
        <v>3.2572573628221156E-3</v>
      </c>
      <c r="G62" s="79">
        <f t="shared" ca="1" si="108"/>
        <v>0.32747978142196388</v>
      </c>
      <c r="H62" s="78">
        <f t="shared" ca="1" si="109"/>
        <v>0.13248521483937736</v>
      </c>
    </row>
    <row r="63" spans="1:8" ht="13" x14ac:dyDescent="0.3">
      <c r="A63" s="38">
        <f t="shared" si="3"/>
        <v>60</v>
      </c>
      <c r="B63" s="158" t="s">
        <v>153</v>
      </c>
      <c r="C63" s="37">
        <f ca="1">DataGrowthRates!DI68</f>
        <v>54.959195920799907</v>
      </c>
      <c r="D63" s="77">
        <f ca="1">DataGrowthRates!DL68</f>
        <v>55.332861954560805</v>
      </c>
      <c r="E63" s="81">
        <f t="shared" ref="E63" ca="1" si="112">D63-C63</f>
        <v>0.37366603376089813</v>
      </c>
      <c r="F63" s="104">
        <f t="shared" ref="F63" ca="1" si="113">+E63/C63</f>
        <v>6.7989719918642435E-3</v>
      </c>
      <c r="G63" s="79">
        <f t="shared" ca="1" si="108"/>
        <v>0.13248521483937736</v>
      </c>
      <c r="H63" s="78">
        <f t="shared" ca="1" si="109"/>
        <v>0.37366603376089813</v>
      </c>
    </row>
    <row r="64" spans="1:8" ht="13" x14ac:dyDescent="0.3">
      <c r="A64" s="38">
        <f t="shared" si="3"/>
        <v>61</v>
      </c>
      <c r="B64" s="158" t="s">
        <v>154</v>
      </c>
      <c r="C64" s="37">
        <f ca="1">DataGrowthRates!DI69</f>
        <v>54.968921919138786</v>
      </c>
      <c r="D64" s="77">
        <f ca="1">DataGrowthRates!DL69</f>
        <v>54.534126981952973</v>
      </c>
      <c r="E64" s="81">
        <f t="shared" ref="E64" ca="1" si="114">D64-C64</f>
        <v>-0.43479493718581352</v>
      </c>
      <c r="F64" s="104">
        <f t="shared" ref="F64" ca="1" si="115">+E64/C64</f>
        <v>-7.9098319924376936E-3</v>
      </c>
      <c r="G64" s="79">
        <f t="shared" ca="1" si="108"/>
        <v>0.37366603376089813</v>
      </c>
      <c r="H64" s="78">
        <f t="shared" ca="1" si="109"/>
        <v>0.43479493718581352</v>
      </c>
    </row>
    <row r="65" spans="1:8" ht="13" x14ac:dyDescent="0.3">
      <c r="A65" s="38">
        <f t="shared" si="3"/>
        <v>62</v>
      </c>
      <c r="B65" s="158" t="s">
        <v>155</v>
      </c>
      <c r="C65" s="37">
        <f ca="1">DataGrowthRates!DI70</f>
        <v>34.684739633182652</v>
      </c>
      <c r="D65" s="77">
        <f ca="1">DataGrowthRates!DL70</f>
        <v>33.376213048925749</v>
      </c>
      <c r="E65" s="81">
        <f t="shared" ref="E65" ca="1" si="116">D65-C65</f>
        <v>-1.3085265842569029</v>
      </c>
      <c r="F65" s="104">
        <f t="shared" ref="F65" ca="1" si="117">+E65/C65</f>
        <v>-3.7726291103683092E-2</v>
      </c>
      <c r="G65" s="79">
        <f t="shared" ca="1" si="108"/>
        <v>-0.43479493718581352</v>
      </c>
      <c r="H65" s="78">
        <f t="shared" ca="1" si="109"/>
        <v>1.3085265842569029</v>
      </c>
    </row>
    <row r="66" spans="1:8" ht="13" x14ac:dyDescent="0.3">
      <c r="A66" s="38">
        <f t="shared" si="3"/>
        <v>63</v>
      </c>
      <c r="B66" s="158" t="s">
        <v>156</v>
      </c>
      <c r="C66" s="37">
        <f ca="1">DataGrowthRates!DI71</f>
        <v>35.559539353397469</v>
      </c>
      <c r="D66" s="77">
        <f ca="1">DataGrowthRates!DL71</f>
        <v>35.79616</v>
      </c>
      <c r="E66" s="81">
        <f t="shared" ref="E66" ca="1" si="118">D66-C66</f>
        <v>0.23662064660253179</v>
      </c>
      <c r="F66" s="104">
        <f t="shared" ref="F66" ca="1" si="119">+E66/C66</f>
        <v>6.654210119286158E-3</v>
      </c>
      <c r="G66" s="79">
        <f t="shared" ca="1" si="108"/>
        <v>-1.3085265842569029</v>
      </c>
      <c r="H66" s="78">
        <f t="shared" ca="1" si="109"/>
        <v>0.23662064660253179</v>
      </c>
    </row>
    <row r="67" spans="1:8" ht="13" x14ac:dyDescent="0.3">
      <c r="A67" s="38">
        <f t="shared" si="3"/>
        <v>64</v>
      </c>
      <c r="B67" s="158" t="s">
        <v>157</v>
      </c>
      <c r="C67" s="37">
        <f ca="1">DataGrowthRates!DI72</f>
        <v>48.846640000000008</v>
      </c>
      <c r="D67" s="77">
        <f ca="1">DataGrowthRates!DL72</f>
        <v>48.088469999999994</v>
      </c>
      <c r="E67" s="81">
        <f t="shared" ref="E67" ca="1" si="120">D67-C67</f>
        <v>-0.758170000000014</v>
      </c>
      <c r="F67" s="104">
        <f t="shared" ref="F67" ca="1" si="121">+E67/C67</f>
        <v>-1.5521436070116877E-2</v>
      </c>
      <c r="G67" s="79">
        <f t="shared" ca="1" si="108"/>
        <v>0.23662064660253179</v>
      </c>
      <c r="H67" s="78">
        <f t="shared" ca="1" si="109"/>
        <v>0.758170000000014</v>
      </c>
    </row>
    <row r="68" spans="1:8" ht="13" x14ac:dyDescent="0.3">
      <c r="A68" s="38">
        <f t="shared" si="3"/>
        <v>65</v>
      </c>
      <c r="B68" s="158" t="s">
        <v>158</v>
      </c>
      <c r="C68" s="37">
        <f ca="1">DataGrowthRates!DI73</f>
        <v>49.835030000000003</v>
      </c>
      <c r="D68" s="77">
        <f ca="1">DataGrowthRates!DL73</f>
        <v>49.536919999999995</v>
      </c>
      <c r="E68" s="81">
        <f t="shared" ref="E68" ca="1" si="122">D68-C68</f>
        <v>-0.29811000000000831</v>
      </c>
      <c r="F68" s="104">
        <f t="shared" ref="F68" ca="1" si="123">+E68/C68</f>
        <v>-5.981936802285627E-3</v>
      </c>
      <c r="G68" s="79">
        <f t="shared" ca="1" si="108"/>
        <v>-0.758170000000014</v>
      </c>
      <c r="H68" s="78">
        <f t="shared" ca="1" si="109"/>
        <v>0.29811000000000831</v>
      </c>
    </row>
    <row r="69" spans="1:8" ht="13" x14ac:dyDescent="0.3">
      <c r="A69" s="38">
        <f t="shared" si="3"/>
        <v>66</v>
      </c>
      <c r="B69" s="158" t="s">
        <v>159</v>
      </c>
      <c r="C69" s="37">
        <f ca="1">DataGrowthRates!DI74</f>
        <v>41.280880000000003</v>
      </c>
      <c r="D69" s="77">
        <f ca="1">DataGrowthRates!DL74</f>
        <v>40.984690000000001</v>
      </c>
      <c r="E69" s="81">
        <f t="shared" ref="E69" ca="1" si="124">D69-C69</f>
        <v>-0.29619000000000284</v>
      </c>
      <c r="F69" s="104">
        <f t="shared" ref="F69" ca="1" si="125">+E69/C69</f>
        <v>-7.1749923935730733E-3</v>
      </c>
      <c r="G69" s="79">
        <f t="shared" ca="1" si="108"/>
        <v>-0.29811000000000831</v>
      </c>
      <c r="H69" s="78">
        <f t="shared" ca="1" si="109"/>
        <v>0.29619000000000284</v>
      </c>
    </row>
    <row r="70" spans="1:8" ht="13" x14ac:dyDescent="0.3">
      <c r="A70" s="38">
        <f t="shared" ref="A70:A87" si="126">A69+1</f>
        <v>67</v>
      </c>
      <c r="B70" s="158" t="s">
        <v>160</v>
      </c>
      <c r="C70" s="37">
        <f ca="1">DataGrowthRates!DI75</f>
        <v>36.741950000000003</v>
      </c>
      <c r="D70" s="77">
        <f ca="1">DataGrowthRates!DL75</f>
        <v>36.549680000000002</v>
      </c>
      <c r="E70" s="81">
        <f t="shared" ref="E70" ca="1" si="127">D70-C70</f>
        <v>-0.19227000000000061</v>
      </c>
      <c r="F70" s="104">
        <f t="shared" ref="F70" ca="1" si="128">+E70/C70</f>
        <v>-5.2329830071621295E-3</v>
      </c>
      <c r="G70" s="79">
        <f t="shared" ca="1" si="108"/>
        <v>-0.29619000000000284</v>
      </c>
      <c r="H70" s="78">
        <f t="shared" ca="1" si="109"/>
        <v>0.19227000000000061</v>
      </c>
    </row>
    <row r="71" spans="1:8" ht="13" x14ac:dyDescent="0.3">
      <c r="A71" s="38">
        <f t="shared" si="126"/>
        <v>68</v>
      </c>
      <c r="B71" s="158" t="s">
        <v>161</v>
      </c>
      <c r="C71" s="37">
        <f ca="1">DataGrowthRates!DI76</f>
        <v>48.336239999999997</v>
      </c>
      <c r="D71" s="77">
        <f ca="1">DataGrowthRates!DL76</f>
        <v>48.592379999999999</v>
      </c>
      <c r="E71" s="81">
        <f t="shared" ref="E71" ca="1" si="129">D71-C71</f>
        <v>0.25614000000000203</v>
      </c>
      <c r="F71" s="104">
        <f t="shared" ref="F71" ca="1" si="130">+E71/C71</f>
        <v>5.2991295971718541E-3</v>
      </c>
      <c r="G71" s="79">
        <f t="shared" ca="1" si="108"/>
        <v>-0.19227000000000061</v>
      </c>
      <c r="H71" s="78">
        <f t="shared" ca="1" si="109"/>
        <v>0.25614000000000203</v>
      </c>
    </row>
    <row r="72" spans="1:8" ht="13" x14ac:dyDescent="0.3">
      <c r="A72" s="38">
        <f t="shared" si="126"/>
        <v>69</v>
      </c>
      <c r="B72" s="158" t="s">
        <v>162</v>
      </c>
      <c r="C72" s="37">
        <f ca="1">DataGrowthRates!DI77</f>
        <v>49.582620000000006</v>
      </c>
      <c r="D72" s="77">
        <f ca="1">DataGrowthRates!DL77</f>
        <v>49.570720000000001</v>
      </c>
      <c r="E72" s="81">
        <f t="shared" ref="E72" ca="1" si="131">D72-C72</f>
        <v>-1.1900000000004241E-2</v>
      </c>
      <c r="F72" s="104">
        <f t="shared" ref="F72" ca="1" si="132">+E72/C72</f>
        <v>-2.4000345282286896E-4</v>
      </c>
      <c r="G72" s="79">
        <f t="shared" ca="1" si="108"/>
        <v>0.25614000000000203</v>
      </c>
      <c r="H72" s="78">
        <f t="shared" ca="1" si="109"/>
        <v>1.1900000000004241E-2</v>
      </c>
    </row>
    <row r="73" spans="1:8" ht="13" x14ac:dyDescent="0.3">
      <c r="A73" s="38">
        <f t="shared" si="126"/>
        <v>70</v>
      </c>
      <c r="B73" s="158" t="s">
        <v>163</v>
      </c>
      <c r="C73" s="37">
        <f ca="1">DataGrowthRates!DI78</f>
        <v>40.573779999999992</v>
      </c>
      <c r="D73" s="77">
        <f ca="1">DataGrowthRates!DL78</f>
        <v>40.529589999999999</v>
      </c>
      <c r="E73" s="81">
        <f t="shared" ref="E73" ca="1" si="133">D73-C73</f>
        <v>-4.418999999999329E-2</v>
      </c>
      <c r="F73" s="104">
        <f t="shared" ref="F73" ca="1" si="134">+E73/C73</f>
        <v>-1.0891270174973417E-3</v>
      </c>
      <c r="G73" s="79">
        <f t="shared" ca="1" si="108"/>
        <v>-1.1900000000004241E-2</v>
      </c>
      <c r="H73" s="78">
        <f t="shared" ca="1" si="109"/>
        <v>4.418999999999329E-2</v>
      </c>
    </row>
    <row r="74" spans="1:8" ht="13" x14ac:dyDescent="0.3">
      <c r="A74" s="38">
        <f t="shared" si="126"/>
        <v>71</v>
      </c>
      <c r="B74" s="158" t="s">
        <v>164</v>
      </c>
      <c r="C74" s="37">
        <f ca="1">DataGrowthRates!DI79</f>
        <v>37.686989999999994</v>
      </c>
      <c r="D74" s="77">
        <f ca="1">DataGrowthRates!DL79</f>
        <v>37.501629999999999</v>
      </c>
      <c r="E74" s="81">
        <f t="shared" ref="E74" ca="1" si="135">D74-C74</f>
        <v>-0.18535999999999575</v>
      </c>
      <c r="F74" s="104">
        <f t="shared" ref="F74" ca="1" si="136">+E74/C74</f>
        <v>-4.9184081827706528E-3</v>
      </c>
      <c r="G74" s="79">
        <f t="shared" ca="1" si="108"/>
        <v>-4.418999999999329E-2</v>
      </c>
      <c r="H74" s="78">
        <f t="shared" ca="1" si="109"/>
        <v>0.18535999999999575</v>
      </c>
    </row>
    <row r="75" spans="1:8" ht="13" x14ac:dyDescent="0.3">
      <c r="A75" s="38">
        <f t="shared" si="126"/>
        <v>72</v>
      </c>
      <c r="B75" s="158" t="s">
        <v>165</v>
      </c>
      <c r="C75" s="37">
        <f ca="1">DataGrowthRates!DI80</f>
        <v>45.371010000000005</v>
      </c>
      <c r="D75" s="77">
        <f ca="1">DataGrowthRates!DL80</f>
        <v>46.286099999999998</v>
      </c>
      <c r="E75" s="81">
        <f t="shared" ref="E75" ca="1" si="137">D75-C75</f>
        <v>0.91508999999999219</v>
      </c>
      <c r="F75" s="104">
        <f t="shared" ref="F75" ca="1" si="138">+E75/C75</f>
        <v>2.0169046269853639E-2</v>
      </c>
      <c r="G75" s="79">
        <f t="shared" ca="1" si="108"/>
        <v>-0.18535999999999575</v>
      </c>
      <c r="H75" s="78">
        <f t="shared" ca="1" si="109"/>
        <v>0.91508999999999219</v>
      </c>
    </row>
    <row r="76" spans="1:8" ht="13" x14ac:dyDescent="0.3">
      <c r="A76" s="38">
        <f t="shared" si="126"/>
        <v>73</v>
      </c>
      <c r="B76" s="158" t="s">
        <v>166</v>
      </c>
      <c r="C76" s="37">
        <f ca="1">DataGrowthRates!DI81</f>
        <v>48.522019999999998</v>
      </c>
      <c r="D76" s="77">
        <f ca="1">DataGrowthRates!DL81</f>
        <v>48.301020000000001</v>
      </c>
      <c r="E76" s="81">
        <f t="shared" ref="E76" ca="1" si="139">D76-C76</f>
        <v>-0.22099999999999653</v>
      </c>
      <c r="F76" s="104">
        <f t="shared" ref="F76" ca="1" si="140">+E76/C76</f>
        <v>-4.5546331335751594E-3</v>
      </c>
      <c r="G76" s="79">
        <f t="shared" ca="1" si="108"/>
        <v>0.91508999999999219</v>
      </c>
      <c r="H76" s="78">
        <f t="shared" ca="1" si="109"/>
        <v>0.22099999999999653</v>
      </c>
    </row>
    <row r="77" spans="1:8" ht="13" x14ac:dyDescent="0.3">
      <c r="A77" s="38">
        <f t="shared" si="126"/>
        <v>74</v>
      </c>
      <c r="B77" s="158" t="s">
        <v>167</v>
      </c>
      <c r="C77" s="37">
        <f ca="1">DataGrowthRates!DI82</f>
        <v>38.532139999999998</v>
      </c>
      <c r="D77" s="77">
        <f ca="1">DataGrowthRates!DL82</f>
        <v>38.676789999999997</v>
      </c>
      <c r="E77" s="81">
        <f t="shared" ref="E77" ca="1" si="141">D77-C77</f>
        <v>0.14464999999999861</v>
      </c>
      <c r="F77" s="104">
        <f t="shared" ref="F77" ca="1" si="142">+E77/C77</f>
        <v>3.7540089909358426E-3</v>
      </c>
      <c r="G77" s="79">
        <f t="shared" ca="1" si="108"/>
        <v>-0.22099999999999653</v>
      </c>
      <c r="H77" s="78">
        <f t="shared" ca="1" si="109"/>
        <v>0.14464999999999861</v>
      </c>
    </row>
    <row r="78" spans="1:8" ht="13" x14ac:dyDescent="0.3">
      <c r="A78" s="38">
        <f t="shared" si="126"/>
        <v>75</v>
      </c>
      <c r="B78" s="158" t="s">
        <v>168</v>
      </c>
      <c r="C78" s="37">
        <f ca="1">DataGrowthRates!DI83</f>
        <v>35.459420000000001</v>
      </c>
      <c r="D78" s="77">
        <f ca="1">DataGrowthRates!DL83</f>
        <v>35.41413</v>
      </c>
      <c r="E78" s="81">
        <f t="shared" ref="E78" ca="1" si="143">D78-C78</f>
        <v>-4.5290000000001385E-2</v>
      </c>
      <c r="F78" s="104">
        <f t="shared" ref="F78" ca="1" si="144">+E78/C78</f>
        <v>-1.2772346530203083E-3</v>
      </c>
      <c r="G78" s="79">
        <f t="shared" ca="1" si="108"/>
        <v>0.14464999999999861</v>
      </c>
      <c r="H78" s="78">
        <f t="shared" ca="1" si="109"/>
        <v>4.5290000000001385E-2</v>
      </c>
    </row>
    <row r="79" spans="1:8" ht="13" x14ac:dyDescent="0.3">
      <c r="A79" s="38">
        <f t="shared" si="126"/>
        <v>76</v>
      </c>
      <c r="B79" s="158" t="s">
        <v>169</v>
      </c>
      <c r="C79" s="37">
        <f ca="1">DataGrowthRates!DI84</f>
        <v>45.210340000000002</v>
      </c>
      <c r="D79" s="77">
        <f ca="1">DataGrowthRates!DL84</f>
        <v>45.316329999999994</v>
      </c>
      <c r="E79" s="81">
        <f t="shared" ref="E79" ca="1" si="145">D79-C79</f>
        <v>0.10598999999999137</v>
      </c>
      <c r="F79" s="104">
        <f t="shared" ref="F79" ca="1" si="146">+E79/C79</f>
        <v>2.3443752026636243E-3</v>
      </c>
      <c r="G79" s="79">
        <f t="shared" ca="1" si="108"/>
        <v>-4.5290000000001385E-2</v>
      </c>
      <c r="H79" s="78">
        <f t="shared" ca="1" si="109"/>
        <v>0.10598999999999137</v>
      </c>
    </row>
    <row r="80" spans="1:8" ht="13" x14ac:dyDescent="0.3">
      <c r="A80" s="38">
        <f t="shared" si="126"/>
        <v>77</v>
      </c>
      <c r="B80" s="158" t="s">
        <v>173</v>
      </c>
      <c r="C80" s="37">
        <f ca="1">DataGrowthRates!DI85</f>
        <v>47.758029999999998</v>
      </c>
      <c r="D80" s="77">
        <f ca="1">DataGrowthRates!DL85</f>
        <v>47.982560000000007</v>
      </c>
      <c r="E80" s="81">
        <f t="shared" ref="E80" ca="1" si="147">D80-C80</f>
        <v>0.22453000000000856</v>
      </c>
      <c r="F80" s="104">
        <f t="shared" ref="F80" ca="1" si="148">+E80/C80</f>
        <v>4.7014083286100487E-3</v>
      </c>
      <c r="G80" s="79">
        <f t="shared" ca="1" si="108"/>
        <v>0.10598999999999137</v>
      </c>
      <c r="H80" s="78">
        <f t="shared" ca="1" si="109"/>
        <v>0.22453000000000856</v>
      </c>
    </row>
    <row r="81" spans="1:12" ht="13" x14ac:dyDescent="0.3">
      <c r="A81" s="38">
        <f t="shared" si="126"/>
        <v>78</v>
      </c>
      <c r="B81" s="158" t="s">
        <v>174</v>
      </c>
      <c r="C81" s="37">
        <f ca="1">DataGrowthRates!DI86</f>
        <v>38.346129999999995</v>
      </c>
      <c r="D81" s="77">
        <f ca="1">DataGrowthRates!DL86</f>
        <v>38.51343</v>
      </c>
      <c r="E81" s="81">
        <f t="shared" ref="E81" ca="1" si="149">D81-C81</f>
        <v>0.16730000000000445</v>
      </c>
      <c r="F81" s="104">
        <f t="shared" ref="F81" ca="1" si="150">+E81/C81</f>
        <v>4.362891379130162E-3</v>
      </c>
      <c r="G81" s="79">
        <f t="shared" ca="1" si="108"/>
        <v>0.22453000000000856</v>
      </c>
      <c r="H81" s="78">
        <f t="shared" ca="1" si="109"/>
        <v>0.16730000000000445</v>
      </c>
    </row>
    <row r="82" spans="1:12" ht="13" x14ac:dyDescent="0.3">
      <c r="A82" s="38">
        <f t="shared" si="126"/>
        <v>79</v>
      </c>
      <c r="B82" s="158" t="s">
        <v>175</v>
      </c>
      <c r="C82" s="37">
        <f ca="1">DataGrowthRates!DI87</f>
        <v>35.151600000000009</v>
      </c>
      <c r="D82" s="77">
        <f ca="1">DataGrowthRates!DL87</f>
        <v>35.484899999999996</v>
      </c>
      <c r="E82" s="81">
        <f t="shared" ref="E82" ca="1" si="151">D82-C82</f>
        <v>0.33329999999998705</v>
      </c>
      <c r="F82" s="104">
        <f t="shared" ref="F82" ca="1" si="152">+E82/C82</f>
        <v>9.4817874577540415E-3</v>
      </c>
      <c r="G82" s="79">
        <f t="shared" ca="1" si="108"/>
        <v>0.16730000000000445</v>
      </c>
      <c r="H82" s="78">
        <f t="shared" ca="1" si="109"/>
        <v>0.33329999999998705</v>
      </c>
    </row>
    <row r="83" spans="1:12" ht="13" x14ac:dyDescent="0.3">
      <c r="A83" s="38">
        <f t="shared" si="126"/>
        <v>80</v>
      </c>
      <c r="B83" s="158" t="s">
        <v>176</v>
      </c>
      <c r="C83" s="37">
        <f ca="1">DataGrowthRates!DI88</f>
        <v>45.927110000000006</v>
      </c>
      <c r="D83" s="77">
        <f ca="1">DataGrowthRates!DL88</f>
        <v>46.086240000000004</v>
      </c>
      <c r="E83" s="81">
        <f t="shared" ref="E83" ca="1" si="153">D83-C83</f>
        <v>0.15912999999999755</v>
      </c>
      <c r="F83" s="104">
        <f t="shared" ref="F83" ca="1" si="154">+E83/C83</f>
        <v>3.4648380880050482E-3</v>
      </c>
      <c r="G83" s="79">
        <f t="shared" ca="1" si="108"/>
        <v>0.33329999999998705</v>
      </c>
      <c r="H83" s="78">
        <f t="shared" ca="1" si="109"/>
        <v>0.15912999999999755</v>
      </c>
    </row>
    <row r="84" spans="1:12" ht="13" x14ac:dyDescent="0.3">
      <c r="A84" s="38">
        <f t="shared" si="126"/>
        <v>81</v>
      </c>
      <c r="B84" s="158" t="s">
        <v>191</v>
      </c>
      <c r="C84" s="37">
        <f ca="1">DataGrowthRates!DI89</f>
        <v>48.927900000000001</v>
      </c>
      <c r="D84" s="77">
        <f ca="1">DataGrowthRates!DL89</f>
        <v>49.081410000000005</v>
      </c>
      <c r="E84" s="81">
        <f t="shared" ref="E84" ca="1" si="155">D84-C84</f>
        <v>0.15351000000000425</v>
      </c>
      <c r="F84" s="104">
        <f t="shared" ref="F84" ca="1" si="156">+E84/C84</f>
        <v>3.1374737113181693E-3</v>
      </c>
      <c r="G84" s="79">
        <f t="shared" ca="1" si="108"/>
        <v>0.15912999999999755</v>
      </c>
      <c r="H84" s="78">
        <f t="shared" ca="1" si="109"/>
        <v>0.15351000000000425</v>
      </c>
    </row>
    <row r="85" spans="1:12" ht="13" x14ac:dyDescent="0.3">
      <c r="A85" s="38">
        <f t="shared" si="126"/>
        <v>82</v>
      </c>
      <c r="B85" s="158" t="s">
        <v>192</v>
      </c>
      <c r="C85" s="37">
        <f ca="1">DataGrowthRates!DI90</f>
        <v>36.759360000000001</v>
      </c>
      <c r="D85" s="77">
        <f ca="1">DataGrowthRates!DL90</f>
        <v>36.93560999999999</v>
      </c>
      <c r="E85" s="81">
        <f t="shared" ref="E85" ca="1" si="157">D85-C85</f>
        <v>0.17624999999998892</v>
      </c>
      <c r="F85" s="104">
        <f t="shared" ref="F85" ca="1" si="158">+E85/C85</f>
        <v>4.7946971873283131E-3</v>
      </c>
      <c r="G85" s="79">
        <f t="shared" ca="1" si="108"/>
        <v>0.15351000000000425</v>
      </c>
      <c r="H85" s="78">
        <f t="shared" ca="1" si="109"/>
        <v>0.17624999999998892</v>
      </c>
    </row>
    <row r="86" spans="1:12" ht="13" x14ac:dyDescent="0.3">
      <c r="A86" s="38">
        <f t="shared" si="126"/>
        <v>83</v>
      </c>
      <c r="B86" s="158" t="s">
        <v>193</v>
      </c>
      <c r="C86" s="37">
        <f ca="1">DataGrowthRates!DI91</f>
        <v>34.501700000000007</v>
      </c>
      <c r="D86" s="77"/>
      <c r="E86" s="81"/>
      <c r="F86" s="104"/>
      <c r="G86" s="79">
        <f t="shared" ca="1" si="108"/>
        <v>0.17624999999998892</v>
      </c>
      <c r="H86" s="78"/>
    </row>
    <row r="87" spans="1:12" ht="13" x14ac:dyDescent="0.3">
      <c r="A87" s="38">
        <f t="shared" si="126"/>
        <v>84</v>
      </c>
      <c r="B87" s="158" t="s">
        <v>194</v>
      </c>
      <c r="C87" s="37"/>
      <c r="D87" s="77"/>
      <c r="E87" s="81"/>
      <c r="F87" s="104"/>
      <c r="G87" s="79"/>
      <c r="H87" s="78"/>
    </row>
    <row r="95" spans="1:12" ht="18" x14ac:dyDescent="0.4">
      <c r="A95" s="36" t="s">
        <v>118</v>
      </c>
      <c r="D95" s="36"/>
      <c r="E95" s="36"/>
      <c r="F95" s="36"/>
      <c r="G95" s="36"/>
      <c r="H95" s="36"/>
    </row>
    <row r="96" spans="1:12" ht="18" x14ac:dyDescent="0.4">
      <c r="C96" s="2"/>
      <c r="D96" s="2"/>
      <c r="I96" s="36"/>
      <c r="J96" s="36"/>
      <c r="K96" s="36"/>
      <c r="L96" s="36"/>
    </row>
    <row r="97" spans="1:13" ht="26.5" thickBot="1" x14ac:dyDescent="0.35">
      <c r="A97" s="10" t="s">
        <v>43</v>
      </c>
      <c r="B97" s="75" t="s">
        <v>44</v>
      </c>
      <c r="C97" s="74" t="s">
        <v>100</v>
      </c>
      <c r="D97" s="74" t="s">
        <v>88</v>
      </c>
      <c r="E97" s="74" t="s">
        <v>36</v>
      </c>
      <c r="F97" s="74" t="s">
        <v>37</v>
      </c>
      <c r="G97" s="74" t="s">
        <v>38</v>
      </c>
    </row>
    <row r="98" spans="1:13" ht="14.5" thickBot="1" x14ac:dyDescent="0.35">
      <c r="A98" s="38">
        <v>1</v>
      </c>
      <c r="B98" s="9" t="s">
        <v>12</v>
      </c>
      <c r="C98" s="98">
        <f ca="1">DataGrowthRates!CU9</f>
        <v>0.21468809649028878</v>
      </c>
      <c r="D98" s="99">
        <f ca="1">DataGrowthRates!CV9</f>
        <v>0.40475485893376106</v>
      </c>
      <c r="E98" s="100">
        <f ca="1">D98-C98</f>
        <v>0.19006676244347229</v>
      </c>
      <c r="F98" s="101"/>
      <c r="G98" s="102">
        <f ca="1">ABS(E98)</f>
        <v>0.19006676244347229</v>
      </c>
      <c r="J98" s="209" t="s">
        <v>28</v>
      </c>
      <c r="K98" s="210"/>
      <c r="L98" s="211" t="s">
        <v>29</v>
      </c>
      <c r="M98" s="210"/>
    </row>
    <row r="99" spans="1:13" ht="13" x14ac:dyDescent="0.3">
      <c r="A99" s="38">
        <f>A98+1</f>
        <v>2</v>
      </c>
      <c r="B99" s="9" t="s">
        <v>13</v>
      </c>
      <c r="C99" s="98">
        <f ca="1">DataGrowthRates!CU10</f>
        <v>-0.59177175563920514</v>
      </c>
      <c r="D99" s="99">
        <f ca="1">DataGrowthRates!CV10</f>
        <v>-0.1695379841921999</v>
      </c>
      <c r="E99" s="100">
        <f t="shared" ref="E99:E119" ca="1" si="159">D99-C99</f>
        <v>0.42223377144700525</v>
      </c>
      <c r="F99" s="101">
        <f ca="1">E98</f>
        <v>0.19006676244347229</v>
      </c>
      <c r="G99" s="102">
        <f t="shared" ref="G99:G119" ca="1" si="160">ABS(E99)</f>
        <v>0.42223377144700525</v>
      </c>
      <c r="J99" s="25" t="s">
        <v>40</v>
      </c>
      <c r="K99" s="26">
        <f ca="1">COUNT(E98:E181)</f>
        <v>82</v>
      </c>
      <c r="L99" s="29" t="s">
        <v>32</v>
      </c>
      <c r="M99" s="30">
        <f ca="1">CORREL(E99:E181,F99:F181)</f>
        <v>-8.5025924661559629E-2</v>
      </c>
    </row>
    <row r="100" spans="1:13" ht="13" x14ac:dyDescent="0.3">
      <c r="A100" s="38">
        <f t="shared" ref="A100:A121" si="161">A99+1</f>
        <v>3</v>
      </c>
      <c r="B100" s="9" t="s">
        <v>14</v>
      </c>
      <c r="C100" s="98">
        <f ca="1">DataGrowthRates!CU11</f>
        <v>-0.22777898747977723</v>
      </c>
      <c r="D100" s="99">
        <f ca="1">DataGrowthRates!CV11</f>
        <v>-0.26506154322765485</v>
      </c>
      <c r="E100" s="100">
        <f t="shared" ca="1" si="159"/>
        <v>-3.7282555747877616E-2</v>
      </c>
      <c r="F100" s="101">
        <f t="shared" ref="F100:F119" ca="1" si="162">E99</f>
        <v>0.42223377144700525</v>
      </c>
      <c r="G100" s="102">
        <f t="shared" ca="1" si="160"/>
        <v>3.7282555747877616E-2</v>
      </c>
      <c r="J100" s="25" t="s">
        <v>48</v>
      </c>
      <c r="K100" s="27">
        <f ca="1">AVERAGE(E98:E181)</f>
        <v>5.0638457787575433E-2</v>
      </c>
      <c r="L100" s="31" t="s">
        <v>46</v>
      </c>
      <c r="M100" s="30">
        <f ca="1">VARP(E98:E181)*((1+M99)/(1-M99))</f>
        <v>0.3433207546677155</v>
      </c>
    </row>
    <row r="101" spans="1:13" ht="15" x14ac:dyDescent="0.3">
      <c r="A101" s="38">
        <f t="shared" si="161"/>
        <v>4</v>
      </c>
      <c r="B101" s="9" t="s">
        <v>15</v>
      </c>
      <c r="C101" s="98">
        <f ca="1">DataGrowthRates!CU12</f>
        <v>0.44031149544906895</v>
      </c>
      <c r="D101" s="99">
        <f ca="1">DataGrowthRates!CV12</f>
        <v>-0.41605702680409262</v>
      </c>
      <c r="E101" s="100">
        <f t="shared" ca="1" si="159"/>
        <v>-0.85636852225316162</v>
      </c>
      <c r="F101" s="101">
        <f t="shared" ca="1" si="162"/>
        <v>-3.7282555747877616E-2</v>
      </c>
      <c r="G101" s="102">
        <f t="shared" ca="1" si="160"/>
        <v>0.85636852225316162</v>
      </c>
      <c r="J101" s="25" t="s">
        <v>47</v>
      </c>
      <c r="K101" s="27">
        <f ca="1">VARP(E98:E181)</f>
        <v>0.40712838683550007</v>
      </c>
      <c r="L101" s="31" t="s">
        <v>31</v>
      </c>
      <c r="M101" s="32">
        <f ca="1">ROUNDUP((K99*(1-(M99*M99)))/(1+(M99*M99)),0)</f>
        <v>81</v>
      </c>
    </row>
    <row r="102" spans="1:13" ht="13" x14ac:dyDescent="0.3">
      <c r="A102" s="38">
        <f t="shared" si="161"/>
        <v>5</v>
      </c>
      <c r="B102" s="9" t="s">
        <v>16</v>
      </c>
      <c r="C102" s="98">
        <f ca="1">DataGrowthRates!CU13</f>
        <v>3.1812441537422731</v>
      </c>
      <c r="D102" s="99">
        <f ca="1">DataGrowthRates!CV13</f>
        <v>3.0831495335255141</v>
      </c>
      <c r="E102" s="100">
        <f t="shared" ca="1" si="159"/>
        <v>-9.8094620216758965E-2</v>
      </c>
      <c r="F102" s="101">
        <f t="shared" ca="1" si="162"/>
        <v>-0.85636852225316162</v>
      </c>
      <c r="G102" s="102">
        <f t="shared" ca="1" si="160"/>
        <v>9.8094620216758965E-2</v>
      </c>
      <c r="J102" s="25" t="s">
        <v>141</v>
      </c>
      <c r="K102" s="28">
        <f ca="1">K100/SQRT(K101/K99)</f>
        <v>0.71865707358557462</v>
      </c>
      <c r="L102" s="31" t="s">
        <v>30</v>
      </c>
      <c r="M102" s="33">
        <f ca="1">K100/SQRT(M100/K99)</f>
        <v>0.78259553824589456</v>
      </c>
    </row>
    <row r="103" spans="1:13" ht="13.5" thickBot="1" x14ac:dyDescent="0.35">
      <c r="A103" s="38">
        <f t="shared" si="161"/>
        <v>6</v>
      </c>
      <c r="B103" s="9" t="s">
        <v>17</v>
      </c>
      <c r="C103" s="98">
        <f ca="1">DataGrowthRates!CU14</f>
        <v>-2.0835039463030101</v>
      </c>
      <c r="D103" s="99">
        <f ca="1">DataGrowthRates!CV14</f>
        <v>-1.931178005944763</v>
      </c>
      <c r="E103" s="100">
        <f t="shared" ca="1" si="159"/>
        <v>0.15232594035824709</v>
      </c>
      <c r="F103" s="101">
        <f t="shared" ca="1" si="162"/>
        <v>-9.8094620216758965E-2</v>
      </c>
      <c r="G103" s="102">
        <f t="shared" ca="1" si="160"/>
        <v>0.15232594035824709</v>
      </c>
      <c r="J103" s="12" t="s">
        <v>115</v>
      </c>
      <c r="K103" s="34">
        <f ca="1">TINV(0.05,K99-1)</f>
        <v>1.9896863234569038</v>
      </c>
      <c r="L103" s="11" t="s">
        <v>116</v>
      </c>
      <c r="M103" s="34">
        <f ca="1">TINV(0.05,M101)</f>
        <v>1.9896863234569038</v>
      </c>
    </row>
    <row r="104" spans="1:13" ht="13.5" thickBot="1" x14ac:dyDescent="0.35">
      <c r="A104" s="38">
        <f t="shared" si="161"/>
        <v>7</v>
      </c>
      <c r="B104" s="9" t="s">
        <v>18</v>
      </c>
      <c r="C104" s="98">
        <f ca="1">DataGrowthRates!CU15</f>
        <v>-1.8371189790753175</v>
      </c>
      <c r="D104" s="99">
        <f ca="1">DataGrowthRates!CV15</f>
        <v>-1.4471016341587952</v>
      </c>
      <c r="E104" s="100">
        <f t="shared" ca="1" si="159"/>
        <v>0.39001734491652229</v>
      </c>
      <c r="F104" s="101">
        <f t="shared" ca="1" si="162"/>
        <v>0.15232594035824709</v>
      </c>
      <c r="G104" s="102">
        <f t="shared" ca="1" si="160"/>
        <v>0.39001734491652229</v>
      </c>
      <c r="J104" s="13" t="s">
        <v>45</v>
      </c>
      <c r="K104" s="35" t="str">
        <f ca="1">IF(ABS(K102)&gt;K103,"Yes","No")</f>
        <v>No</v>
      </c>
      <c r="L104" s="13" t="s">
        <v>45</v>
      </c>
      <c r="M104" s="35" t="str">
        <f ca="1">IF(ABS(M102)&gt;M103,"Yes","No")</f>
        <v>No</v>
      </c>
    </row>
    <row r="105" spans="1:13" ht="13.5" thickBot="1" x14ac:dyDescent="0.35">
      <c r="A105" s="38">
        <f t="shared" si="161"/>
        <v>8</v>
      </c>
      <c r="B105" s="9" t="s">
        <v>19</v>
      </c>
      <c r="C105" s="98">
        <f ca="1">DataGrowthRates!CU16</f>
        <v>-4.1996919982049166</v>
      </c>
      <c r="D105" s="99">
        <f ca="1">DataGrowthRates!CV16</f>
        <v>-4.5130356048847631</v>
      </c>
      <c r="E105" s="100">
        <f t="shared" ca="1" si="159"/>
        <v>-0.31334360667984651</v>
      </c>
      <c r="F105" s="101">
        <f t="shared" ca="1" si="162"/>
        <v>0.39001734491652229</v>
      </c>
      <c r="G105" s="102">
        <f t="shared" ca="1" si="160"/>
        <v>0.31334360667984651</v>
      </c>
      <c r="J105" s="14"/>
      <c r="K105" s="15"/>
      <c r="L105" s="14"/>
      <c r="M105" s="16"/>
    </row>
    <row r="106" spans="1:13" ht="13.5" thickBot="1" x14ac:dyDescent="0.35">
      <c r="A106" s="38">
        <f t="shared" si="161"/>
        <v>9</v>
      </c>
      <c r="B106" s="9" t="s">
        <v>22</v>
      </c>
      <c r="C106" s="98">
        <f ca="1">DataGrowthRates!CU17</f>
        <v>-8.7228619209087839</v>
      </c>
      <c r="D106" s="99">
        <f ca="1">DataGrowthRates!CV17</f>
        <v>-9.3454658250896685</v>
      </c>
      <c r="E106" s="100">
        <f t="shared" ca="1" si="159"/>
        <v>-0.62260390418088463</v>
      </c>
      <c r="F106" s="101">
        <f t="shared" ca="1" si="162"/>
        <v>-0.31334360667984651</v>
      </c>
      <c r="G106" s="102">
        <f t="shared" ca="1" si="160"/>
        <v>0.62260390418088463</v>
      </c>
      <c r="J106" s="207" t="s">
        <v>35</v>
      </c>
      <c r="K106" s="208"/>
      <c r="L106" s="17" t="s">
        <v>41</v>
      </c>
      <c r="M106" s="39">
        <f ca="1">K100</f>
        <v>5.0638457787575433E-2</v>
      </c>
    </row>
    <row r="107" spans="1:13" ht="13.5" thickBot="1" x14ac:dyDescent="0.35">
      <c r="A107" s="38">
        <f t="shared" si="161"/>
        <v>10</v>
      </c>
      <c r="B107" s="9" t="s">
        <v>23</v>
      </c>
      <c r="C107" s="98">
        <f ca="1">DataGrowthRates!CU18</f>
        <v>-4.3638963363705301</v>
      </c>
      <c r="D107" s="99">
        <f ca="1">DataGrowthRates!CV18</f>
        <v>-4.5948310678145754</v>
      </c>
      <c r="E107" s="100">
        <f t="shared" ca="1" si="159"/>
        <v>-0.2309347314440453</v>
      </c>
      <c r="F107" s="101">
        <f t="shared" ca="1" si="162"/>
        <v>-0.62260390418088463</v>
      </c>
      <c r="G107" s="102">
        <f t="shared" ca="1" si="160"/>
        <v>0.2309347314440453</v>
      </c>
      <c r="J107" s="18" t="s">
        <v>34</v>
      </c>
      <c r="K107" s="19" t="str">
        <f ca="1">IF(M99&lt;0,"Standard","Adjusted")</f>
        <v>Standard</v>
      </c>
      <c r="L107" s="20" t="s">
        <v>42</v>
      </c>
      <c r="M107" s="39">
        <f ca="1">AVERAGE(G98:G181)</f>
        <v>0.47947312492061056</v>
      </c>
    </row>
    <row r="108" spans="1:13" ht="13.5" thickBot="1" x14ac:dyDescent="0.35">
      <c r="A108" s="38">
        <f t="shared" si="161"/>
        <v>11</v>
      </c>
      <c r="B108" s="9" t="s">
        <v>24</v>
      </c>
      <c r="C108" s="98">
        <f ca="1">DataGrowthRates!CU19</f>
        <v>0.33588368231374033</v>
      </c>
      <c r="D108" s="99">
        <f ca="1">DataGrowthRates!CV19</f>
        <v>0.4724266677335659</v>
      </c>
      <c r="E108" s="100">
        <f t="shared" ca="1" si="159"/>
        <v>0.13654298541982557</v>
      </c>
      <c r="F108" s="101">
        <f t="shared" ca="1" si="162"/>
        <v>-0.2309347314440453</v>
      </c>
      <c r="G108" s="102">
        <f t="shared" ca="1" si="160"/>
        <v>0.13654298541982557</v>
      </c>
      <c r="J108" s="21" t="s">
        <v>33</v>
      </c>
      <c r="K108" s="22" t="str">
        <f ca="1">IF(M99&lt;0,K104,M104)</f>
        <v>No</v>
      </c>
      <c r="L108" s="23" t="s">
        <v>27</v>
      </c>
      <c r="M108" s="24" t="str">
        <f ca="1">K108</f>
        <v>No</v>
      </c>
    </row>
    <row r="109" spans="1:13" ht="13" x14ac:dyDescent="0.3">
      <c r="A109" s="38">
        <f t="shared" si="161"/>
        <v>12</v>
      </c>
      <c r="B109" s="9" t="s">
        <v>25</v>
      </c>
      <c r="C109" s="98">
        <f ca="1">DataGrowthRates!CU20</f>
        <v>2.0148551302477116</v>
      </c>
      <c r="D109" s="99">
        <f ca="1">DataGrowthRates!CV20</f>
        <v>1.5111707964348373</v>
      </c>
      <c r="E109" s="100">
        <f t="shared" ca="1" si="159"/>
        <v>-0.50368433381287425</v>
      </c>
      <c r="F109" s="101">
        <f t="shared" ca="1" si="162"/>
        <v>0.13654298541982557</v>
      </c>
      <c r="G109" s="102">
        <f t="shared" ca="1" si="160"/>
        <v>0.50368433381287425</v>
      </c>
    </row>
    <row r="110" spans="1:13" ht="13" x14ac:dyDescent="0.3">
      <c r="A110" s="38">
        <f t="shared" si="161"/>
        <v>13</v>
      </c>
      <c r="B110" s="9" t="s">
        <v>1</v>
      </c>
      <c r="C110" s="98">
        <f ca="1">DataGrowthRates!CU21</f>
        <v>0.8529984605714731</v>
      </c>
      <c r="D110" s="99">
        <f ca="1">DataGrowthRates!CV21</f>
        <v>1.7688931459669626</v>
      </c>
      <c r="E110" s="100">
        <f t="shared" ca="1" si="159"/>
        <v>0.91589468539548946</v>
      </c>
      <c r="F110" s="101">
        <f t="shared" ca="1" si="162"/>
        <v>-0.50368433381287425</v>
      </c>
      <c r="G110" s="102">
        <f t="shared" ca="1" si="160"/>
        <v>0.91589468539548946</v>
      </c>
      <c r="K110" s="5"/>
    </row>
    <row r="111" spans="1:13" ht="13" x14ac:dyDescent="0.3">
      <c r="A111" s="38">
        <f t="shared" si="161"/>
        <v>14</v>
      </c>
      <c r="B111" s="9" t="s">
        <v>2</v>
      </c>
      <c r="C111" s="98">
        <f ca="1">DataGrowthRates!CU22</f>
        <v>1.227656286835153</v>
      </c>
      <c r="D111" s="99">
        <f ca="1">DataGrowthRates!CV22</f>
        <v>1.575334537707916</v>
      </c>
      <c r="E111" s="100">
        <f t="shared" ca="1" si="159"/>
        <v>0.34767825087276294</v>
      </c>
      <c r="F111" s="101">
        <f t="shared" ca="1" si="162"/>
        <v>0.91589468539548946</v>
      </c>
      <c r="G111" s="102">
        <f t="shared" ca="1" si="160"/>
        <v>0.34767825087276294</v>
      </c>
    </row>
    <row r="112" spans="1:13" ht="13" x14ac:dyDescent="0.3">
      <c r="A112" s="38">
        <f t="shared" si="161"/>
        <v>15</v>
      </c>
      <c r="B112" s="9" t="s">
        <v>3</v>
      </c>
      <c r="C112" s="98">
        <f ca="1">DataGrowthRates!CU23</f>
        <v>-4.8651748273187598</v>
      </c>
      <c r="D112" s="99">
        <f ca="1">DataGrowthRates!CV23</f>
        <v>-4.2669376389112577</v>
      </c>
      <c r="E112" s="100">
        <f t="shared" ca="1" si="159"/>
        <v>0.59823718840750217</v>
      </c>
      <c r="F112" s="101">
        <f t="shared" ca="1" si="162"/>
        <v>0.34767825087276294</v>
      </c>
      <c r="G112" s="102">
        <f t="shared" ca="1" si="160"/>
        <v>0.59823718840750217</v>
      </c>
    </row>
    <row r="113" spans="1:10" ht="13" x14ac:dyDescent="0.3">
      <c r="A113" s="38">
        <f t="shared" si="161"/>
        <v>16</v>
      </c>
      <c r="B113" s="9" t="s">
        <v>4</v>
      </c>
      <c r="C113" s="98">
        <f ca="1">DataGrowthRates!CU24</f>
        <v>-3.6302068919581076</v>
      </c>
      <c r="D113" s="99">
        <f ca="1">DataGrowthRates!CV24</f>
        <v>-3.6322616217055916</v>
      </c>
      <c r="E113" s="100">
        <f t="shared" ca="1" si="159"/>
        <v>-2.0547297474839965E-3</v>
      </c>
      <c r="F113" s="101">
        <f t="shared" ca="1" si="162"/>
        <v>0.59823718840750217</v>
      </c>
      <c r="G113" s="102">
        <f t="shared" ca="1" si="160"/>
        <v>2.0547297474839965E-3</v>
      </c>
    </row>
    <row r="114" spans="1:10" ht="13" x14ac:dyDescent="0.3">
      <c r="A114" s="38">
        <f t="shared" si="161"/>
        <v>17</v>
      </c>
      <c r="B114" s="9" t="s">
        <v>5</v>
      </c>
      <c r="C114" s="98">
        <f ca="1">DataGrowthRates!CU25</f>
        <v>-4.3720813409080188</v>
      </c>
      <c r="D114" s="99">
        <f ca="1">DataGrowthRates!CV25</f>
        <v>-4.6143122730699231</v>
      </c>
      <c r="E114" s="100">
        <f t="shared" ca="1" si="159"/>
        <v>-0.24223093216190428</v>
      </c>
      <c r="F114" s="101">
        <f t="shared" ca="1" si="162"/>
        <v>-2.0547297474839965E-3</v>
      </c>
      <c r="G114" s="102">
        <f t="shared" ca="1" si="160"/>
        <v>0.24223093216190428</v>
      </c>
    </row>
    <row r="115" spans="1:10" ht="13" x14ac:dyDescent="0.3">
      <c r="A115" s="38">
        <f t="shared" si="161"/>
        <v>18</v>
      </c>
      <c r="B115" s="9" t="s">
        <v>6</v>
      </c>
      <c r="C115" s="98">
        <f ca="1">DataGrowthRates!CU26</f>
        <v>-10.182234292869479</v>
      </c>
      <c r="D115" s="99">
        <f ca="1">DataGrowthRates!CV26</f>
        <v>-9.618699018463488</v>
      </c>
      <c r="E115" s="100">
        <f t="shared" ca="1" si="159"/>
        <v>0.56353527440599116</v>
      </c>
      <c r="F115" s="101">
        <f t="shared" ca="1" si="162"/>
        <v>-0.24223093216190428</v>
      </c>
      <c r="G115" s="102">
        <f t="shared" ca="1" si="160"/>
        <v>0.56353527440599116</v>
      </c>
    </row>
    <row r="116" spans="1:10" ht="13" x14ac:dyDescent="0.3">
      <c r="A116" s="38">
        <f t="shared" si="161"/>
        <v>19</v>
      </c>
      <c r="B116" s="9" t="s">
        <v>7</v>
      </c>
      <c r="C116" s="98">
        <f ca="1">DataGrowthRates!CU27</f>
        <v>-5.8653638305659923</v>
      </c>
      <c r="D116" s="99">
        <f ca="1">DataGrowthRates!CV27</f>
        <v>-5.455056171953836</v>
      </c>
      <c r="E116" s="100">
        <f t="shared" ca="1" si="159"/>
        <v>0.41030765861215635</v>
      </c>
      <c r="F116" s="101">
        <f t="shared" ca="1" si="162"/>
        <v>0.56353527440599116</v>
      </c>
      <c r="G116" s="102">
        <f t="shared" ca="1" si="160"/>
        <v>0.41030765861215635</v>
      </c>
      <c r="I116" s="5"/>
    </row>
    <row r="117" spans="1:10" ht="13" x14ac:dyDescent="0.3">
      <c r="A117" s="38">
        <f t="shared" si="161"/>
        <v>20</v>
      </c>
      <c r="B117" s="9" t="s">
        <v>8</v>
      </c>
      <c r="C117" s="98">
        <f ca="1">DataGrowthRates!CU28</f>
        <v>-5.0392082761966046</v>
      </c>
      <c r="D117" s="99">
        <f ca="1">DataGrowthRates!CV28</f>
        <v>-5.851329051304873</v>
      </c>
      <c r="E117" s="100">
        <f t="shared" ca="1" si="159"/>
        <v>-0.81212077510826841</v>
      </c>
      <c r="F117" s="101">
        <f t="shared" ca="1" si="162"/>
        <v>0.41030765861215635</v>
      </c>
      <c r="G117" s="102">
        <f t="shared" ca="1" si="160"/>
        <v>0.81212077510826841</v>
      </c>
      <c r="J117" t="s">
        <v>39</v>
      </c>
    </row>
    <row r="118" spans="1:10" ht="13" x14ac:dyDescent="0.3">
      <c r="A118" s="38">
        <f t="shared" si="161"/>
        <v>21</v>
      </c>
      <c r="B118" s="9" t="s">
        <v>9</v>
      </c>
      <c r="C118" s="98">
        <f ca="1">DataGrowthRates!CU29</f>
        <v>2.2429768855232499</v>
      </c>
      <c r="D118" s="99">
        <f ca="1">DataGrowthRates!CV29</f>
        <v>1.9026478498683748</v>
      </c>
      <c r="E118" s="100">
        <f t="shared" ca="1" si="159"/>
        <v>-0.34032903565487516</v>
      </c>
      <c r="F118" s="101">
        <f t="shared" ca="1" si="162"/>
        <v>-0.81212077510826841</v>
      </c>
      <c r="G118" s="102">
        <f t="shared" ca="1" si="160"/>
        <v>0.34032903565487516</v>
      </c>
    </row>
    <row r="119" spans="1:10" ht="13" x14ac:dyDescent="0.3">
      <c r="A119" s="38">
        <f t="shared" si="161"/>
        <v>22</v>
      </c>
      <c r="B119" s="9" t="s">
        <v>10</v>
      </c>
      <c r="C119" s="98">
        <f ca="1">DataGrowthRates!CU30</f>
        <v>0.41402517386711191</v>
      </c>
      <c r="D119" s="99">
        <f ca="1">DataGrowthRates!CV30</f>
        <v>2.005238865605774</v>
      </c>
      <c r="E119" s="103">
        <f t="shared" ca="1" si="159"/>
        <v>1.5912136917386621</v>
      </c>
      <c r="F119" s="101">
        <f t="shared" ca="1" si="162"/>
        <v>-0.34032903565487516</v>
      </c>
      <c r="G119" s="102">
        <f t="shared" ca="1" si="160"/>
        <v>1.5912136917386621</v>
      </c>
    </row>
    <row r="120" spans="1:10" ht="13" x14ac:dyDescent="0.3">
      <c r="A120" s="38">
        <f t="shared" si="161"/>
        <v>23</v>
      </c>
      <c r="B120" s="9" t="s">
        <v>11</v>
      </c>
      <c r="C120" s="98">
        <f ca="1">DataGrowthRates!CU31</f>
        <v>0.28753834641651099</v>
      </c>
      <c r="D120" s="99">
        <f ca="1">DataGrowthRates!CV31</f>
        <v>0.24620620855168532</v>
      </c>
      <c r="E120" s="103">
        <f ca="1">D120-C120</f>
        <v>-4.1332137864825674E-2</v>
      </c>
      <c r="F120" s="101">
        <f ca="1">E119</f>
        <v>1.5912136917386621</v>
      </c>
      <c r="G120" s="102">
        <f ca="1">ABS(E120)</f>
        <v>4.1332137864825674E-2</v>
      </c>
    </row>
    <row r="121" spans="1:10" ht="13" x14ac:dyDescent="0.3">
      <c r="A121" s="38">
        <f t="shared" si="161"/>
        <v>24</v>
      </c>
      <c r="B121" s="9" t="s">
        <v>26</v>
      </c>
      <c r="C121" s="98">
        <f ca="1">DataGrowthRates!CU32</f>
        <v>6.6938625735565287</v>
      </c>
      <c r="D121" s="99">
        <f ca="1">DataGrowthRates!CV32</f>
        <v>7.4785432165261057</v>
      </c>
      <c r="E121" s="103">
        <f ca="1">D121-C121</f>
        <v>0.78468064296957696</v>
      </c>
      <c r="F121" s="101">
        <f ca="1">E120</f>
        <v>-4.1332137864825674E-2</v>
      </c>
      <c r="G121" s="102">
        <f ca="1">ABS(E121)</f>
        <v>0.78468064296957696</v>
      </c>
    </row>
    <row r="122" spans="1:10" ht="13" x14ac:dyDescent="0.3">
      <c r="A122" s="38">
        <f>A121+1</f>
        <v>25</v>
      </c>
      <c r="B122" s="9" t="s">
        <v>101</v>
      </c>
      <c r="C122" s="98">
        <f ca="1">DataGrowthRates!CU33</f>
        <v>-6.2754167440191244</v>
      </c>
      <c r="D122" s="99">
        <f ca="1">DataGrowthRates!CV33</f>
        <v>-6.5600806480754148</v>
      </c>
      <c r="E122" s="103">
        <f ca="1">D122-C122</f>
        <v>-0.28466390405629038</v>
      </c>
      <c r="F122" s="101">
        <f ca="1">E121</f>
        <v>0.78468064296957696</v>
      </c>
      <c r="G122" s="102">
        <f ca="1">ABS(E122)</f>
        <v>0.28466390405629038</v>
      </c>
    </row>
    <row r="123" spans="1:10" ht="13" x14ac:dyDescent="0.3">
      <c r="A123" s="38">
        <f>A122+1</f>
        <v>26</v>
      </c>
      <c r="B123" s="9" t="s">
        <v>102</v>
      </c>
      <c r="C123" s="98">
        <f ca="1">DataGrowthRates!CU34</f>
        <v>-5.4512163004232663</v>
      </c>
      <c r="D123" s="99">
        <f ca="1">DataGrowthRates!CV34</f>
        <v>-6.0518806242206837</v>
      </c>
      <c r="E123" s="103">
        <f ca="1">D123-C123</f>
        <v>-0.60066432379741741</v>
      </c>
      <c r="F123" s="101">
        <f ca="1">E122</f>
        <v>-0.28466390405629038</v>
      </c>
      <c r="G123" s="102">
        <f ca="1">ABS(E123)</f>
        <v>0.60066432379741741</v>
      </c>
    </row>
    <row r="124" spans="1:10" ht="13" x14ac:dyDescent="0.3">
      <c r="A124" s="38">
        <f>A123+1</f>
        <v>27</v>
      </c>
      <c r="B124" s="9" t="s">
        <v>103</v>
      </c>
      <c r="C124" s="98">
        <f ca="1">DataGrowthRates!CU35</f>
        <v>-2.8234523614504901</v>
      </c>
      <c r="D124" s="99">
        <f ca="1">DataGrowthRates!CV35</f>
        <v>-2.9306355360854024</v>
      </c>
      <c r="E124" s="103">
        <f t="shared" ref="E124" ca="1" si="163">D124-C124</f>
        <v>-0.10718317463491234</v>
      </c>
      <c r="F124" s="101">
        <f t="shared" ref="F124" ca="1" si="164">E123</f>
        <v>-0.60066432379741741</v>
      </c>
      <c r="G124" s="102">
        <f t="shared" ref="G124" ca="1" si="165">ABS(E124)</f>
        <v>0.10718317463491234</v>
      </c>
    </row>
    <row r="125" spans="1:10" ht="13" x14ac:dyDescent="0.3">
      <c r="A125" s="38">
        <f t="shared" ref="A125:A181" si="166">A124+1</f>
        <v>28</v>
      </c>
      <c r="B125" s="9" t="s">
        <v>104</v>
      </c>
      <c r="C125" s="98">
        <f ca="1">DataGrowthRates!CU36</f>
        <v>-13.029920678342059</v>
      </c>
      <c r="D125" s="99">
        <f ca="1">DataGrowthRates!CV36</f>
        <v>-11.816235806172383</v>
      </c>
      <c r="E125" s="103">
        <f t="shared" ref="E125" ca="1" si="167">D125-C125</f>
        <v>1.2136848721696758</v>
      </c>
      <c r="F125" s="101">
        <f t="shared" ref="F125" ca="1" si="168">E124</f>
        <v>-0.10718317463491234</v>
      </c>
      <c r="G125" s="102">
        <f t="shared" ref="G125" ca="1" si="169">ABS(E125)</f>
        <v>1.2136848721696758</v>
      </c>
    </row>
    <row r="126" spans="1:10" ht="13" x14ac:dyDescent="0.3">
      <c r="A126" s="38">
        <f t="shared" si="166"/>
        <v>29</v>
      </c>
      <c r="B126" s="9" t="s">
        <v>120</v>
      </c>
      <c r="C126" s="98">
        <f ca="1">DataGrowthRates!CU37</f>
        <v>-2.2788559569966673</v>
      </c>
      <c r="D126" s="99">
        <f ca="1">DataGrowthRates!CV37</f>
        <v>-2.5579403800483345</v>
      </c>
      <c r="E126" s="103">
        <f t="shared" ref="E126" ca="1" si="170">D126-C126</f>
        <v>-0.27908442305166714</v>
      </c>
      <c r="F126" s="101">
        <f t="shared" ref="F126" ca="1" si="171">E125</f>
        <v>1.2136848721696758</v>
      </c>
      <c r="G126" s="102">
        <f t="shared" ref="G126" ca="1" si="172">ABS(E126)</f>
        <v>0.27908442305166714</v>
      </c>
    </row>
    <row r="127" spans="1:10" ht="13" x14ac:dyDescent="0.3">
      <c r="A127" s="38">
        <f t="shared" si="166"/>
        <v>30</v>
      </c>
      <c r="B127" s="9" t="s">
        <v>121</v>
      </c>
      <c r="C127" s="98">
        <f ca="1">DataGrowthRates!CU38</f>
        <v>5.817083069337925</v>
      </c>
      <c r="D127" s="99">
        <f ca="1">DataGrowthRates!CV38</f>
        <v>6.2334509586771425</v>
      </c>
      <c r="E127" s="103">
        <f t="shared" ref="E127:E129" ca="1" si="173">D127-C127</f>
        <v>0.41636788933921753</v>
      </c>
      <c r="F127" s="101">
        <f t="shared" ref="F127:F129" ca="1" si="174">E126</f>
        <v>-0.27908442305166714</v>
      </c>
      <c r="G127" s="102">
        <f t="shared" ref="G127:G129" ca="1" si="175">ABS(E127)</f>
        <v>0.41636788933921753</v>
      </c>
    </row>
    <row r="128" spans="1:10" ht="13" x14ac:dyDescent="0.3">
      <c r="A128" s="38">
        <f t="shared" si="166"/>
        <v>31</v>
      </c>
      <c r="B128" s="9" t="s">
        <v>122</v>
      </c>
      <c r="C128" s="98">
        <f ca="1">DataGrowthRates!CU39</f>
        <v>0.7175534290014095</v>
      </c>
      <c r="D128" s="99">
        <f ca="1">DataGrowthRates!CV39</f>
        <v>0.3331202659205898</v>
      </c>
      <c r="E128" s="103">
        <f t="shared" ca="1" si="173"/>
        <v>-0.38443316308081971</v>
      </c>
      <c r="F128" s="101">
        <f t="shared" ca="1" si="174"/>
        <v>0.41636788933921753</v>
      </c>
      <c r="G128" s="102">
        <f t="shared" ca="1" si="175"/>
        <v>0.38443316308081971</v>
      </c>
    </row>
    <row r="129" spans="1:7" ht="13" x14ac:dyDescent="0.3">
      <c r="A129" s="38">
        <f t="shared" si="166"/>
        <v>32</v>
      </c>
      <c r="B129" s="9" t="s">
        <v>123</v>
      </c>
      <c r="C129" s="98">
        <f ca="1">DataGrowthRates!CU40</f>
        <v>5.0617782723591462</v>
      </c>
      <c r="D129" s="99">
        <f ca="1">DataGrowthRates!CV40</f>
        <v>4.5311832153923284</v>
      </c>
      <c r="E129" s="103">
        <f t="shared" ca="1" si="173"/>
        <v>-0.53059505696681786</v>
      </c>
      <c r="F129" s="101">
        <f t="shared" ca="1" si="174"/>
        <v>-0.38443316308081971</v>
      </c>
      <c r="G129" s="102">
        <f t="shared" ca="1" si="175"/>
        <v>0.53059505696681786</v>
      </c>
    </row>
    <row r="130" spans="1:7" ht="13" x14ac:dyDescent="0.3">
      <c r="A130" s="38">
        <f t="shared" si="166"/>
        <v>33</v>
      </c>
      <c r="B130" s="9" t="s">
        <v>125</v>
      </c>
      <c r="C130" s="98">
        <f ca="1">DataGrowthRates!CU41</f>
        <v>5.2156753914367586</v>
      </c>
      <c r="D130" s="99">
        <f ca="1">DataGrowthRates!CV41</f>
        <v>5.0616465276242355</v>
      </c>
      <c r="E130" s="103">
        <f t="shared" ref="E130" ca="1" si="176">D130-C130</f>
        <v>-0.15402886381252312</v>
      </c>
      <c r="F130" s="101">
        <f t="shared" ref="F130" ca="1" si="177">E129</f>
        <v>-0.53059505696681786</v>
      </c>
      <c r="G130" s="102">
        <f t="shared" ref="G130" ca="1" si="178">ABS(E130)</f>
        <v>0.15402886381252312</v>
      </c>
    </row>
    <row r="131" spans="1:7" ht="13" x14ac:dyDescent="0.3">
      <c r="A131" s="38">
        <f t="shared" si="166"/>
        <v>34</v>
      </c>
      <c r="B131" s="9" t="s">
        <v>126</v>
      </c>
      <c r="C131" s="98">
        <f ca="1">DataGrowthRates!CU42</f>
        <v>-0.63915038764813925</v>
      </c>
      <c r="D131" s="99">
        <f ca="1">DataGrowthRates!CV42</f>
        <v>-0.80461916687518853</v>
      </c>
      <c r="E131" s="103">
        <f t="shared" ref="E131" ca="1" si="179">D131-C131</f>
        <v>-0.16546877922704928</v>
      </c>
      <c r="F131" s="101">
        <f t="shared" ref="F131" ca="1" si="180">E130</f>
        <v>-0.15402886381252312</v>
      </c>
      <c r="G131" s="102">
        <f t="shared" ref="G131" ca="1" si="181">ABS(E131)</f>
        <v>0.16546877922704928</v>
      </c>
    </row>
    <row r="132" spans="1:7" ht="13" x14ac:dyDescent="0.3">
      <c r="A132" s="38">
        <f t="shared" si="166"/>
        <v>35</v>
      </c>
      <c r="B132" s="9" t="s">
        <v>127</v>
      </c>
      <c r="C132" s="98">
        <f ca="1">DataGrowthRates!CU43</f>
        <v>-0.5821810967409462</v>
      </c>
      <c r="D132" s="99">
        <f ca="1">DataGrowthRates!CV43</f>
        <v>-0.59014995903413159</v>
      </c>
      <c r="E132" s="103">
        <f t="shared" ref="E132:E133" ca="1" si="182">D132-C132</f>
        <v>-7.9688622931853859E-3</v>
      </c>
      <c r="F132" s="101">
        <f t="shared" ref="F132:F133" ca="1" si="183">E131</f>
        <v>-0.16546877922704928</v>
      </c>
      <c r="G132" s="102">
        <f t="shared" ref="G132:G133" ca="1" si="184">ABS(E132)</f>
        <v>7.9688622931853859E-3</v>
      </c>
    </row>
    <row r="133" spans="1:7" ht="13" x14ac:dyDescent="0.3">
      <c r="A133" s="38">
        <f t="shared" si="166"/>
        <v>36</v>
      </c>
      <c r="B133" s="9" t="s">
        <v>128</v>
      </c>
      <c r="C133" s="98">
        <f ca="1">DataGrowthRates!CU44</f>
        <v>-5.3507861491653621</v>
      </c>
      <c r="D133" s="99">
        <f ca="1">DataGrowthRates!CV44</f>
        <v>-5.2494949123628372</v>
      </c>
      <c r="E133" s="103">
        <f t="shared" ca="1" si="182"/>
        <v>0.10129123680252494</v>
      </c>
      <c r="F133" s="101">
        <f t="shared" ca="1" si="183"/>
        <v>-7.9688622931853859E-3</v>
      </c>
      <c r="G133" s="102">
        <f t="shared" ca="1" si="184"/>
        <v>0.10129123680252494</v>
      </c>
    </row>
    <row r="134" spans="1:7" ht="13" x14ac:dyDescent="0.3">
      <c r="A134" s="38">
        <f t="shared" si="166"/>
        <v>37</v>
      </c>
      <c r="B134" s="9" t="s">
        <v>129</v>
      </c>
      <c r="C134" s="98">
        <f ca="1">DataGrowthRates!CU45</f>
        <v>-10.643175142886733</v>
      </c>
      <c r="D134" s="99">
        <f ca="1">DataGrowthRates!CV45</f>
        <v>-10.000999999473764</v>
      </c>
      <c r="E134" s="103">
        <f t="shared" ref="E134" ca="1" si="185">D134-C134</f>
        <v>0.64217514341296855</v>
      </c>
      <c r="F134" s="101">
        <f t="shared" ref="F134" ca="1" si="186">E133</f>
        <v>0.10129123680252494</v>
      </c>
      <c r="G134" s="102">
        <f t="shared" ref="G134" ca="1" si="187">ABS(E134)</f>
        <v>0.64217514341296855</v>
      </c>
    </row>
    <row r="135" spans="1:7" ht="13" x14ac:dyDescent="0.3">
      <c r="A135" s="38">
        <f t="shared" si="166"/>
        <v>38</v>
      </c>
      <c r="B135" s="9" t="s">
        <v>130</v>
      </c>
      <c r="C135" s="98">
        <f ca="1">DataGrowthRates!CU46</f>
        <v>-8.2046476489838245</v>
      </c>
      <c r="D135" s="99">
        <f ca="1">DataGrowthRates!CV46</f>
        <v>-7.717928098337751</v>
      </c>
      <c r="E135" s="103">
        <f t="shared" ref="E135" ca="1" si="188">D135-C135</f>
        <v>0.48671955064607353</v>
      </c>
      <c r="F135" s="101">
        <f t="shared" ref="F135" ca="1" si="189">E134</f>
        <v>0.64217514341296855</v>
      </c>
      <c r="G135" s="102">
        <f t="shared" ref="G135" ca="1" si="190">ABS(E135)</f>
        <v>0.48671955064607353</v>
      </c>
    </row>
    <row r="136" spans="1:7" ht="13" x14ac:dyDescent="0.3">
      <c r="A136" s="38">
        <f t="shared" si="166"/>
        <v>39</v>
      </c>
      <c r="B136" s="9" t="s">
        <v>131</v>
      </c>
      <c r="C136" s="98">
        <f ca="1">DataGrowthRates!CU47</f>
        <v>-4.2018735207728195</v>
      </c>
      <c r="D136" s="99">
        <f ca="1">DataGrowthRates!CV47</f>
        <v>-3.7992594179200636</v>
      </c>
      <c r="E136" s="103">
        <f t="shared" ref="E136" ca="1" si="191">D136-C136</f>
        <v>0.4026141028527559</v>
      </c>
      <c r="F136" s="101">
        <f t="shared" ref="F136" ca="1" si="192">E135</f>
        <v>0.48671955064607353</v>
      </c>
      <c r="G136" s="102">
        <f t="shared" ref="G136" ca="1" si="193">ABS(E136)</f>
        <v>0.4026141028527559</v>
      </c>
    </row>
    <row r="137" spans="1:7" ht="13" x14ac:dyDescent="0.3">
      <c r="A137" s="38">
        <f t="shared" si="166"/>
        <v>40</v>
      </c>
      <c r="B137" s="9" t="s">
        <v>132</v>
      </c>
      <c r="C137" s="98">
        <f ca="1">DataGrowthRates!CU48</f>
        <v>-2.9420623996221766</v>
      </c>
      <c r="D137" s="99">
        <f ca="1">DataGrowthRates!CV48</f>
        <v>-3.8887903497018455</v>
      </c>
      <c r="E137" s="103">
        <f t="shared" ref="E137" ca="1" si="194">D137-C137</f>
        <v>-0.94672795007966881</v>
      </c>
      <c r="F137" s="101">
        <f t="shared" ref="F137" ca="1" si="195">E136</f>
        <v>0.4026141028527559</v>
      </c>
      <c r="G137" s="102">
        <f t="shared" ref="G137" ca="1" si="196">ABS(E137)</f>
        <v>0.94672795007966881</v>
      </c>
    </row>
    <row r="138" spans="1:7" ht="13" x14ac:dyDescent="0.3">
      <c r="A138" s="38">
        <f t="shared" si="166"/>
        <v>41</v>
      </c>
      <c r="B138" s="9" t="s">
        <v>133</v>
      </c>
      <c r="C138" s="98">
        <f ca="1">DataGrowthRates!CU49</f>
        <v>4.3285431509087422</v>
      </c>
      <c r="D138" s="99">
        <f ca="1">DataGrowthRates!CV49</f>
        <v>3.9445843420212499</v>
      </c>
      <c r="E138" s="103">
        <f t="shared" ref="E138:E139" ca="1" si="197">D138-C138</f>
        <v>-0.38395880888749234</v>
      </c>
      <c r="F138" s="101">
        <f t="shared" ref="F138:F139" ca="1" si="198">E137</f>
        <v>-0.94672795007966881</v>
      </c>
      <c r="G138" s="102">
        <f t="shared" ref="G138:G139" ca="1" si="199">ABS(E138)</f>
        <v>0.38395880888749234</v>
      </c>
    </row>
    <row r="139" spans="1:7" ht="13" x14ac:dyDescent="0.3">
      <c r="A139" s="38">
        <f t="shared" si="166"/>
        <v>42</v>
      </c>
      <c r="B139" s="9" t="s">
        <v>134</v>
      </c>
      <c r="C139" s="98">
        <f ca="1">DataGrowthRates!CU50</f>
        <v>0.55811864545213108</v>
      </c>
      <c r="D139" s="99">
        <f ca="1">DataGrowthRates!CV50</f>
        <v>0.82156288989907622</v>
      </c>
      <c r="E139" s="103">
        <f t="shared" ca="1" si="197"/>
        <v>0.26344424444694514</v>
      </c>
      <c r="F139" s="101">
        <f t="shared" ca="1" si="198"/>
        <v>-0.38395880888749234</v>
      </c>
      <c r="G139" s="102">
        <f t="shared" ca="1" si="199"/>
        <v>0.26344424444694514</v>
      </c>
    </row>
    <row r="140" spans="1:7" ht="13" x14ac:dyDescent="0.3">
      <c r="A140" s="38">
        <f t="shared" si="166"/>
        <v>43</v>
      </c>
      <c r="B140" s="9" t="s">
        <v>135</v>
      </c>
      <c r="C140" s="98">
        <f ca="1">DataGrowthRates!CU51</f>
        <v>1.3307055653310766</v>
      </c>
      <c r="D140" s="99">
        <f ca="1">DataGrowthRates!CV51</f>
        <v>1.2101069712852031</v>
      </c>
      <c r="E140" s="103">
        <f t="shared" ref="E140" ca="1" si="200">D140-C140</f>
        <v>-0.12059859404587359</v>
      </c>
      <c r="F140" s="101">
        <f t="shared" ref="F140" ca="1" si="201">E139</f>
        <v>0.26344424444694514</v>
      </c>
      <c r="G140" s="102">
        <f t="shared" ref="G140" ca="1" si="202">ABS(E140)</f>
        <v>0.12059859404587359</v>
      </c>
    </row>
    <row r="141" spans="1:7" ht="13" x14ac:dyDescent="0.3">
      <c r="A141" s="38">
        <f t="shared" si="166"/>
        <v>44</v>
      </c>
      <c r="B141" s="9" t="s">
        <v>136</v>
      </c>
      <c r="C141" s="98">
        <f ca="1">DataGrowthRates!CU52</f>
        <v>-2.5309475552007683</v>
      </c>
      <c r="D141" s="99">
        <f ca="1">DataGrowthRates!CV52</f>
        <v>-2.7957296089354395</v>
      </c>
      <c r="E141" s="103">
        <f t="shared" ref="E141" ca="1" si="203">D141-C141</f>
        <v>-0.26478205373467123</v>
      </c>
      <c r="F141" s="101">
        <f t="shared" ref="F141" ca="1" si="204">E140</f>
        <v>-0.12059859404587359</v>
      </c>
      <c r="G141" s="102">
        <f t="shared" ref="G141" ca="1" si="205">ABS(E141)</f>
        <v>0.26478205373467123</v>
      </c>
    </row>
    <row r="142" spans="1:7" ht="13" x14ac:dyDescent="0.3">
      <c r="A142" s="38">
        <f t="shared" si="166"/>
        <v>45</v>
      </c>
      <c r="B142" s="9" t="s">
        <v>137</v>
      </c>
      <c r="C142" s="98">
        <f ca="1">DataGrowthRates!CU53</f>
        <v>-3.7425720071305788</v>
      </c>
      <c r="D142" s="99">
        <f ca="1">DataGrowthRates!CV53</f>
        <v>-3.3028318681624449</v>
      </c>
      <c r="E142" s="103">
        <f t="shared" ref="E142:E143" ca="1" si="206">D142-C142</f>
        <v>0.43974013896813391</v>
      </c>
      <c r="F142" s="101">
        <f t="shared" ref="F142" ca="1" si="207">E141</f>
        <v>-0.26478205373467123</v>
      </c>
      <c r="G142" s="102">
        <f t="shared" ref="G142:G144" ca="1" si="208">ABS(E142)</f>
        <v>0.43974013896813391</v>
      </c>
    </row>
    <row r="143" spans="1:7" ht="13" x14ac:dyDescent="0.3">
      <c r="A143" s="38">
        <f t="shared" si="166"/>
        <v>46</v>
      </c>
      <c r="B143" s="9" t="s">
        <v>138</v>
      </c>
      <c r="C143" s="98">
        <f ca="1">DataGrowthRates!CU54</f>
        <v>0.22854421866850227</v>
      </c>
      <c r="D143" s="99">
        <f ca="1">DataGrowthRates!CV54</f>
        <v>0.13417175019175032</v>
      </c>
      <c r="E143" s="103">
        <f t="shared" ca="1" si="206"/>
        <v>-9.4372468476751958E-2</v>
      </c>
      <c r="F143" s="101">
        <f t="shared" ref="F143:F144" ca="1" si="209">E142</f>
        <v>0.43974013896813391</v>
      </c>
      <c r="G143" s="102">
        <f t="shared" ca="1" si="208"/>
        <v>9.4372468476751958E-2</v>
      </c>
    </row>
    <row r="144" spans="1:7" ht="13" x14ac:dyDescent="0.3">
      <c r="A144" s="38">
        <f t="shared" si="166"/>
        <v>47</v>
      </c>
      <c r="B144" s="9" t="s">
        <v>139</v>
      </c>
      <c r="C144" s="98">
        <f ca="1">DataGrowthRates!CU55</f>
        <v>-3.9976491388994058</v>
      </c>
      <c r="D144" s="99">
        <f ca="1">DataGrowthRates!CV55</f>
        <v>-4.202251604469315</v>
      </c>
      <c r="E144" s="103">
        <f t="shared" ref="E144" ca="1" si="210">D144-C144</f>
        <v>-0.20460246556990924</v>
      </c>
      <c r="F144" s="101">
        <f t="shared" ca="1" si="209"/>
        <v>-9.4372468476751958E-2</v>
      </c>
      <c r="G144" s="102">
        <f t="shared" ca="1" si="208"/>
        <v>0.20460246556990924</v>
      </c>
    </row>
    <row r="145" spans="1:7" ht="13" x14ac:dyDescent="0.3">
      <c r="A145" s="38">
        <f t="shared" si="166"/>
        <v>48</v>
      </c>
      <c r="B145" s="9" t="s">
        <v>140</v>
      </c>
      <c r="C145" s="98">
        <f ca="1">DataGrowthRates!CU56</f>
        <v>3.4701717237143237</v>
      </c>
      <c r="D145" s="99">
        <f ca="1">DataGrowthRates!CV56</f>
        <v>3.595277601657473</v>
      </c>
      <c r="E145" s="103">
        <f t="shared" ref="E145" ca="1" si="211">D145-C145</f>
        <v>0.12510587794314931</v>
      </c>
      <c r="F145" s="101">
        <f t="shared" ref="F145" ca="1" si="212">E144</f>
        <v>-0.20460246556990924</v>
      </c>
      <c r="G145" s="102">
        <f t="shared" ref="G145" ca="1" si="213">ABS(E145)</f>
        <v>0.12510587794314931</v>
      </c>
    </row>
    <row r="146" spans="1:7" ht="13" x14ac:dyDescent="0.3">
      <c r="A146" s="38">
        <f t="shared" si="166"/>
        <v>49</v>
      </c>
      <c r="B146" s="158" t="s">
        <v>142</v>
      </c>
      <c r="C146" s="98">
        <f ca="1">DataGrowthRates!CU57</f>
        <v>-2.7091347144297773</v>
      </c>
      <c r="D146" s="99">
        <f ca="1">DataGrowthRates!CV57</f>
        <v>-2.4937213531053226</v>
      </c>
      <c r="E146" s="103">
        <f t="shared" ref="E146" ca="1" si="214">D146-C146</f>
        <v>0.21541336132445466</v>
      </c>
      <c r="F146" s="101">
        <f t="shared" ref="F146:F180" ca="1" si="215">E145</f>
        <v>0.12510587794314931</v>
      </c>
      <c r="G146" s="102">
        <f t="shared" ref="G146:G179" ca="1" si="216">ABS(E146)</f>
        <v>0.21541336132445466</v>
      </c>
    </row>
    <row r="147" spans="1:7" ht="13" x14ac:dyDescent="0.3">
      <c r="A147" s="38">
        <f t="shared" si="166"/>
        <v>50</v>
      </c>
      <c r="B147" s="158" t="s">
        <v>143</v>
      </c>
      <c r="C147" s="98">
        <f ca="1">DataGrowthRates!CU58</f>
        <v>-3.5336613562913262</v>
      </c>
      <c r="D147" s="99">
        <f ca="1">DataGrowthRates!CV58</f>
        <v>-3.040339952762007</v>
      </c>
      <c r="E147" s="103">
        <f t="shared" ref="E147" ca="1" si="217">D147-C147</f>
        <v>0.49332140352931919</v>
      </c>
      <c r="F147" s="101">
        <f t="shared" ca="1" si="215"/>
        <v>0.21541336132445466</v>
      </c>
      <c r="G147" s="102">
        <f t="shared" ca="1" si="216"/>
        <v>0.49332140352931919</v>
      </c>
    </row>
    <row r="148" spans="1:7" ht="13" x14ac:dyDescent="0.3">
      <c r="A148" s="38">
        <f t="shared" si="166"/>
        <v>51</v>
      </c>
      <c r="B148" s="158" t="s">
        <v>144</v>
      </c>
      <c r="C148" s="98">
        <f ca="1">DataGrowthRates!CU59</f>
        <v>1.1288549025658507</v>
      </c>
      <c r="D148" s="99">
        <f ca="1">DataGrowthRates!CV59</f>
        <v>1.3065433206185442</v>
      </c>
      <c r="E148" s="103">
        <f t="shared" ref="E148" ca="1" si="218">D148-C148</f>
        <v>0.17768841805269342</v>
      </c>
      <c r="F148" s="101">
        <f t="shared" ca="1" si="215"/>
        <v>0.49332140352931919</v>
      </c>
      <c r="G148" s="102">
        <f t="shared" ca="1" si="216"/>
        <v>0.17768841805269342</v>
      </c>
    </row>
    <row r="149" spans="1:7" ht="13" x14ac:dyDescent="0.3">
      <c r="A149" s="38">
        <f t="shared" si="166"/>
        <v>52</v>
      </c>
      <c r="B149" s="158" t="s">
        <v>145</v>
      </c>
      <c r="C149" s="98">
        <f ca="1">DataGrowthRates!CU60</f>
        <v>-0.95843956972027911</v>
      </c>
      <c r="D149" s="99">
        <f ca="1">DataGrowthRates!CV60</f>
        <v>-0.7781937010517147</v>
      </c>
      <c r="E149" s="103">
        <f t="shared" ref="E149" ca="1" si="219">D149-C149</f>
        <v>0.1802458686685644</v>
      </c>
      <c r="F149" s="101">
        <f t="shared" ca="1" si="215"/>
        <v>0.17768841805269342</v>
      </c>
      <c r="G149" s="102">
        <f t="shared" ca="1" si="216"/>
        <v>0.1802458686685644</v>
      </c>
    </row>
    <row r="150" spans="1:7" ht="13" x14ac:dyDescent="0.3">
      <c r="A150" s="38">
        <f t="shared" si="166"/>
        <v>53</v>
      </c>
      <c r="B150" s="158" t="s">
        <v>146</v>
      </c>
      <c r="C150" s="98">
        <f ca="1">DataGrowthRates!CU61</f>
        <v>3.1039030438249164</v>
      </c>
      <c r="D150" s="99">
        <f ca="1">DataGrowthRates!CV61</f>
        <v>2.8185369822486783</v>
      </c>
      <c r="E150" s="103">
        <f t="shared" ref="E150" ca="1" si="220">D150-C150</f>
        <v>-0.28536606157623812</v>
      </c>
      <c r="F150" s="101">
        <f t="shared" ca="1" si="215"/>
        <v>0.1802458686685644</v>
      </c>
      <c r="G150" s="102">
        <f t="shared" ca="1" si="216"/>
        <v>0.28536606157623812</v>
      </c>
    </row>
    <row r="151" spans="1:7" ht="13" x14ac:dyDescent="0.3">
      <c r="A151" s="38">
        <f t="shared" si="166"/>
        <v>54</v>
      </c>
      <c r="B151" s="158" t="s">
        <v>147</v>
      </c>
      <c r="C151" s="98">
        <f ca="1">DataGrowthRates!CU62</f>
        <v>-1.0361457002014063</v>
      </c>
      <c r="D151" s="99">
        <f ca="1">DataGrowthRates!CV62</f>
        <v>-0.45288054216502005</v>
      </c>
      <c r="E151" s="103">
        <f t="shared" ref="E151" ca="1" si="221">D151-C151</f>
        <v>0.58326515803638623</v>
      </c>
      <c r="F151" s="101">
        <f t="shared" ca="1" si="215"/>
        <v>-0.28536606157623812</v>
      </c>
      <c r="G151" s="102">
        <f t="shared" ca="1" si="216"/>
        <v>0.58326515803638623</v>
      </c>
    </row>
    <row r="152" spans="1:7" ht="13" x14ac:dyDescent="0.3">
      <c r="A152" s="38">
        <f t="shared" si="166"/>
        <v>55</v>
      </c>
      <c r="B152" s="158" t="s">
        <v>148</v>
      </c>
      <c r="C152" s="98">
        <f ca="1">DataGrowthRates!CU63</f>
        <v>-1.1255336392947812</v>
      </c>
      <c r="D152" s="99">
        <f ca="1">DataGrowthRates!CV63</f>
        <v>-0.92477200233021073</v>
      </c>
      <c r="E152" s="103">
        <f t="shared" ref="E152" ca="1" si="222">D152-C152</f>
        <v>0.2007616369645705</v>
      </c>
      <c r="F152" s="101">
        <f t="shared" ca="1" si="215"/>
        <v>0.58326515803638623</v>
      </c>
      <c r="G152" s="102">
        <f t="shared" ca="1" si="216"/>
        <v>0.2007616369645705</v>
      </c>
    </row>
    <row r="153" spans="1:7" ht="13" x14ac:dyDescent="0.3">
      <c r="A153" s="38">
        <f t="shared" si="166"/>
        <v>56</v>
      </c>
      <c r="B153" s="158" t="s">
        <v>149</v>
      </c>
      <c r="C153" s="98">
        <f ca="1">DataGrowthRates!CU64</f>
        <v>-3.0901176886785389</v>
      </c>
      <c r="D153" s="99">
        <f ca="1">DataGrowthRates!CV64</f>
        <v>-3.4662465426636775</v>
      </c>
      <c r="E153" s="103">
        <f t="shared" ref="E153" ca="1" si="223">D153-C153</f>
        <v>-0.37612885398513862</v>
      </c>
      <c r="F153" s="101">
        <f t="shared" ca="1" si="215"/>
        <v>0.2007616369645705</v>
      </c>
      <c r="G153" s="102">
        <f t="shared" ca="1" si="216"/>
        <v>0.37612885398513862</v>
      </c>
    </row>
    <row r="154" spans="1:7" ht="13" x14ac:dyDescent="0.3">
      <c r="A154" s="38">
        <f t="shared" si="166"/>
        <v>57</v>
      </c>
      <c r="B154" s="158" t="s">
        <v>150</v>
      </c>
      <c r="C154" s="98">
        <f ca="1">DataGrowthRates!CU65</f>
        <v>-7.5364530410903665</v>
      </c>
      <c r="D154" s="99">
        <f ca="1">DataGrowthRates!CV65</f>
        <v>-7.7965610080201984</v>
      </c>
      <c r="E154" s="103">
        <f t="shared" ref="E154" ca="1" si="224">D154-C154</f>
        <v>-0.26010796692983185</v>
      </c>
      <c r="F154" s="101">
        <f t="shared" ca="1" si="215"/>
        <v>-0.37612885398513862</v>
      </c>
      <c r="G154" s="102">
        <f t="shared" ca="1" si="216"/>
        <v>0.26010796692983185</v>
      </c>
    </row>
    <row r="155" spans="1:7" ht="13" x14ac:dyDescent="0.3">
      <c r="A155" s="38">
        <f t="shared" si="166"/>
        <v>58</v>
      </c>
      <c r="B155" s="158" t="s">
        <v>151</v>
      </c>
      <c r="C155" s="98">
        <f ca="1">DataGrowthRates!CU66</f>
        <v>-0.19914699550334419</v>
      </c>
      <c r="D155" s="99">
        <f ca="1">DataGrowthRates!CV66</f>
        <v>0.52751586948019824</v>
      </c>
      <c r="E155" s="103">
        <f t="shared" ref="E155" ca="1" si="225">D155-C155</f>
        <v>0.72666286498354249</v>
      </c>
      <c r="F155" s="101">
        <f t="shared" ca="1" si="215"/>
        <v>-0.26010796692983185</v>
      </c>
      <c r="G155" s="102">
        <f t="shared" ca="1" si="216"/>
        <v>0.72666286498354249</v>
      </c>
    </row>
    <row r="156" spans="1:7" ht="13" x14ac:dyDescent="0.3">
      <c r="A156" s="38">
        <f t="shared" si="166"/>
        <v>59</v>
      </c>
      <c r="B156" s="158" t="s">
        <v>152</v>
      </c>
      <c r="C156" s="98">
        <f ca="1">DataGrowthRates!CU67</f>
        <v>-3.2968825511567306</v>
      </c>
      <c r="D156" s="99">
        <f ca="1">DataGrowthRates!CV67</f>
        <v>-2.9017757008276965</v>
      </c>
      <c r="E156" s="103">
        <f t="shared" ref="E156" ca="1" si="226">D156-C156</f>
        <v>0.39510685032903403</v>
      </c>
      <c r="F156" s="101">
        <f t="shared" ca="1" si="215"/>
        <v>0.72666286498354249</v>
      </c>
      <c r="G156" s="102">
        <f t="shared" ca="1" si="216"/>
        <v>0.39510685032903403</v>
      </c>
    </row>
    <row r="157" spans="1:7" ht="13" x14ac:dyDescent="0.3">
      <c r="A157" s="38">
        <f t="shared" si="166"/>
        <v>60</v>
      </c>
      <c r="B157" s="158" t="s">
        <v>153</v>
      </c>
      <c r="C157" s="98">
        <f ca="1">DataGrowthRates!CU68</f>
        <v>3.0518775363821451</v>
      </c>
      <c r="D157" s="99">
        <f ca="1">DataGrowthRates!CV68</f>
        <v>3.7944360621237232</v>
      </c>
      <c r="E157" s="103">
        <f t="shared" ref="E157" ca="1" si="227">D157-C157</f>
        <v>0.7425585257415781</v>
      </c>
      <c r="F157" s="101">
        <f t="shared" ca="1" si="215"/>
        <v>0.39510685032903403</v>
      </c>
      <c r="G157" s="102">
        <f t="shared" ca="1" si="216"/>
        <v>0.7425585257415781</v>
      </c>
    </row>
    <row r="158" spans="1:7" ht="13" x14ac:dyDescent="0.3">
      <c r="A158" s="38">
        <f t="shared" si="166"/>
        <v>61</v>
      </c>
      <c r="B158" s="158" t="s">
        <v>154</v>
      </c>
      <c r="C158" s="98">
        <f ca="1">DataGrowthRates!CU69</f>
        <v>-0.94486565686417756</v>
      </c>
      <c r="D158" s="99">
        <f ca="1">DataGrowthRates!CV69</f>
        <v>-1.7283751275067376</v>
      </c>
      <c r="E158" s="103">
        <f t="shared" ref="E158" ca="1" si="228">D158-C158</f>
        <v>-0.78350947064256005</v>
      </c>
      <c r="F158" s="101">
        <f t="shared" ca="1" si="215"/>
        <v>0.7425585257415781</v>
      </c>
      <c r="G158" s="102">
        <f t="shared" ca="1" si="216"/>
        <v>0.78350947064256005</v>
      </c>
    </row>
    <row r="159" spans="1:7" ht="13" x14ac:dyDescent="0.3">
      <c r="A159" s="38">
        <f t="shared" si="166"/>
        <v>62</v>
      </c>
      <c r="B159" s="158" t="s">
        <v>155</v>
      </c>
      <c r="C159" s="98">
        <f ca="1">DataGrowthRates!CU70</f>
        <v>-23.492517532153403</v>
      </c>
      <c r="D159" s="99">
        <f ca="1">DataGrowthRates!CV70</f>
        <v>-26.378861087345321</v>
      </c>
      <c r="E159" s="103">
        <f t="shared" ref="E159" ca="1" si="229">D159-C159</f>
        <v>-2.8863435551919174</v>
      </c>
      <c r="F159" s="101">
        <f t="shared" ca="1" si="215"/>
        <v>-0.78350947064256005</v>
      </c>
      <c r="G159" s="102">
        <f t="shared" ca="1" si="216"/>
        <v>2.8863435551919174</v>
      </c>
    </row>
    <row r="160" spans="1:7" ht="13" x14ac:dyDescent="0.3">
      <c r="A160" s="38">
        <f t="shared" si="166"/>
        <v>63</v>
      </c>
      <c r="B160" s="158" t="s">
        <v>156</v>
      </c>
      <c r="C160" s="98">
        <f ca="1">DataGrowthRates!CU71</f>
        <v>-13.454477247015532</v>
      </c>
      <c r="D160" s="99">
        <f ca="1">DataGrowthRates!CV71</f>
        <v>-12.063374224975338</v>
      </c>
      <c r="E160" s="103">
        <f t="shared" ref="E160" ca="1" si="230">D160-C160</f>
        <v>1.3911030220401948</v>
      </c>
      <c r="F160" s="101">
        <f t="shared" ca="1" si="215"/>
        <v>-2.8863435551919174</v>
      </c>
      <c r="G160" s="102">
        <f t="shared" ca="1" si="216"/>
        <v>1.3911030220401948</v>
      </c>
    </row>
    <row r="161" spans="1:7" ht="13" x14ac:dyDescent="0.3">
      <c r="A161" s="38">
        <f t="shared" si="166"/>
        <v>64</v>
      </c>
      <c r="B161" s="158" t="s">
        <v>157</v>
      </c>
      <c r="C161" s="98">
        <f ca="1">DataGrowthRates!CU72</f>
        <v>-10.08039568083762</v>
      </c>
      <c r="D161" s="99">
        <f ca="1">DataGrowthRates!CV72</f>
        <v>-10.131823933503286</v>
      </c>
      <c r="E161" s="103">
        <f t="shared" ref="E161" ca="1" si="231">D161-C161</f>
        <v>-5.1428252665665752E-2</v>
      </c>
      <c r="F161" s="101">
        <f t="shared" ca="1" si="215"/>
        <v>1.3911030220401948</v>
      </c>
      <c r="G161" s="102">
        <f t="shared" ca="1" si="216"/>
        <v>5.1428252665665752E-2</v>
      </c>
    </row>
    <row r="162" spans="1:7" ht="13" x14ac:dyDescent="0.3">
      <c r="A162" s="38">
        <f t="shared" si="166"/>
        <v>65</v>
      </c>
      <c r="B162" s="158" t="s">
        <v>158</v>
      </c>
      <c r="C162" s="98">
        <f ca="1">DataGrowthRates!CU73</f>
        <v>-7.1575721444939067</v>
      </c>
      <c r="D162" s="99">
        <f ca="1">DataGrowthRates!CV73</f>
        <v>-7.5034767709872314</v>
      </c>
      <c r="E162" s="103">
        <f t="shared" ref="E162" ca="1" si="232">D162-C162</f>
        <v>-0.34590462649332476</v>
      </c>
      <c r="F162" s="101">
        <f t="shared" ca="1" si="215"/>
        <v>-5.1428252665665752E-2</v>
      </c>
      <c r="G162" s="102">
        <f t="shared" ca="1" si="216"/>
        <v>0.34590462649332476</v>
      </c>
    </row>
    <row r="163" spans="1:7" ht="13" x14ac:dyDescent="0.3">
      <c r="A163" s="38">
        <f t="shared" si="166"/>
        <v>66</v>
      </c>
      <c r="B163" s="158" t="s">
        <v>159</v>
      </c>
      <c r="C163" s="98">
        <f ca="1">DataGrowthRates!CU74</f>
        <v>22.725056545077926</v>
      </c>
      <c r="D163" s="99">
        <f ca="1">DataGrowthRates!CV74</f>
        <v>21.844505197866166</v>
      </c>
      <c r="E163" s="103">
        <f t="shared" ref="E163" ca="1" si="233">D163-C163</f>
        <v>-0.88055134721176032</v>
      </c>
      <c r="F163" s="101">
        <f t="shared" ca="1" si="215"/>
        <v>-0.34590462649332476</v>
      </c>
      <c r="G163" s="102">
        <f t="shared" ca="1" si="216"/>
        <v>0.88055134721176032</v>
      </c>
    </row>
    <row r="164" spans="1:7" ht="13" x14ac:dyDescent="0.3">
      <c r="A164" s="38">
        <f t="shared" si="166"/>
        <v>67</v>
      </c>
      <c r="B164" s="158" t="s">
        <v>160</v>
      </c>
      <c r="C164" s="98">
        <f ca="1">DataGrowthRates!CU75</f>
        <v>5.5294921181637875</v>
      </c>
      <c r="D164" s="99">
        <f ca="1">DataGrowthRates!CV75</f>
        <v>4.7815793804100419</v>
      </c>
      <c r="E164" s="103">
        <f t="shared" ref="E164" ca="1" si="234">D164-C164</f>
        <v>-0.74791273775374556</v>
      </c>
      <c r="F164" s="101">
        <f t="shared" ca="1" si="215"/>
        <v>-0.88055134721176032</v>
      </c>
      <c r="G164" s="102">
        <f t="shared" ca="1" si="216"/>
        <v>0.74791273775374556</v>
      </c>
    </row>
    <row r="165" spans="1:7" ht="13" x14ac:dyDescent="0.3">
      <c r="A165" s="38">
        <f t="shared" si="166"/>
        <v>68</v>
      </c>
      <c r="B165" s="158" t="s">
        <v>161</v>
      </c>
      <c r="C165" s="98">
        <f ca="1">DataGrowthRates!CU76</f>
        <v>0.79421762359461023</v>
      </c>
      <c r="D165" s="99">
        <f ca="1">DataGrowthRates!CV76</f>
        <v>1.7879575180204366</v>
      </c>
      <c r="E165" s="103">
        <f t="shared" ref="E165" ca="1" si="235">D165-C165</f>
        <v>0.99373989442582633</v>
      </c>
      <c r="F165" s="101">
        <f t="shared" ca="1" si="215"/>
        <v>-0.74791273775374556</v>
      </c>
      <c r="G165" s="102">
        <f t="shared" ca="1" si="216"/>
        <v>0.99373989442582633</v>
      </c>
    </row>
    <row r="166" spans="1:7" ht="13" x14ac:dyDescent="0.3">
      <c r="A166" s="38">
        <f t="shared" si="166"/>
        <v>69</v>
      </c>
      <c r="B166" s="158" t="s">
        <v>162</v>
      </c>
      <c r="C166" s="98">
        <f ca="1">DataGrowthRates!CU77</f>
        <v>-0.36844446748562082</v>
      </c>
      <c r="D166" s="99">
        <f ca="1">DataGrowthRates!CV77</f>
        <v>-1.2473491862537138</v>
      </c>
      <c r="E166" s="103">
        <f t="shared" ref="E166" ca="1" si="236">D166-C166</f>
        <v>-0.87890471876809295</v>
      </c>
      <c r="F166" s="101">
        <f t="shared" ca="1" si="215"/>
        <v>0.99373989442582633</v>
      </c>
      <c r="G166" s="102">
        <f t="shared" ca="1" si="216"/>
        <v>0.87890471876809295</v>
      </c>
    </row>
    <row r="167" spans="1:7" ht="13" x14ac:dyDescent="0.3">
      <c r="A167" s="38">
        <f t="shared" si="166"/>
        <v>70</v>
      </c>
      <c r="B167" s="158" t="s">
        <v>163</v>
      </c>
      <c r="C167" s="98">
        <f ca="1">DataGrowthRates!CU78</f>
        <v>-0.36265890270147993</v>
      </c>
      <c r="D167" s="99">
        <f ca="1">DataGrowthRates!CV78</f>
        <v>-0.47117662284215034</v>
      </c>
      <c r="E167" s="103">
        <f t="shared" ref="E167" ca="1" si="237">D167-C167</f>
        <v>-0.1085177201406704</v>
      </c>
      <c r="F167" s="101">
        <f t="shared" ca="1" si="215"/>
        <v>-0.87890471876809295</v>
      </c>
      <c r="G167" s="102">
        <f t="shared" ca="1" si="216"/>
        <v>0.1085177201406704</v>
      </c>
    </row>
    <row r="168" spans="1:7" ht="13" x14ac:dyDescent="0.3">
      <c r="A168" s="38">
        <f t="shared" si="166"/>
        <v>71</v>
      </c>
      <c r="B168" s="158" t="s">
        <v>164</v>
      </c>
      <c r="C168" s="98">
        <f ca="1">DataGrowthRates!CU79</f>
        <v>3.2737290274421946</v>
      </c>
      <c r="D168" s="99">
        <f ca="1">DataGrowthRates!CV79</f>
        <v>2.5750413222688255</v>
      </c>
      <c r="E168" s="103">
        <f t="shared" ref="E168" ca="1" si="238">D168-C168</f>
        <v>-0.69868770517336909</v>
      </c>
      <c r="F168" s="101">
        <f t="shared" ca="1" si="215"/>
        <v>-0.1085177201406704</v>
      </c>
      <c r="G168" s="102">
        <f t="shared" ca="1" si="216"/>
        <v>0.69868770517336909</v>
      </c>
    </row>
    <row r="169" spans="1:7" ht="13" x14ac:dyDescent="0.3">
      <c r="A169" s="38">
        <f t="shared" si="166"/>
        <v>72</v>
      </c>
      <c r="B169" s="158" t="s">
        <v>165</v>
      </c>
      <c r="C169" s="98">
        <f ca="1">DataGrowthRates!CU80</f>
        <v>-6.3830599409506368</v>
      </c>
      <c r="D169" s="99">
        <f ca="1">DataGrowthRates!CV80</f>
        <v>-5.237769032557634</v>
      </c>
      <c r="E169" s="103">
        <f t="shared" ref="E169" ca="1" si="239">D169-C169</f>
        <v>1.1452909083930027</v>
      </c>
      <c r="F169" s="101">
        <f t="shared" ca="1" si="215"/>
        <v>-0.69868770517336909</v>
      </c>
      <c r="G169" s="102">
        <f t="shared" ca="1" si="216"/>
        <v>1.1452909083930027</v>
      </c>
    </row>
    <row r="170" spans="1:7" ht="13" x14ac:dyDescent="0.3">
      <c r="A170" s="38">
        <f t="shared" si="166"/>
        <v>73</v>
      </c>
      <c r="B170" s="158" t="s">
        <v>166</v>
      </c>
      <c r="C170" s="98">
        <f ca="1">DataGrowthRates!CU81</f>
        <v>-3.0945348152142502</v>
      </c>
      <c r="D170" s="99">
        <f ca="1">DataGrowthRates!CV81</f>
        <v>-3.4803877488624435</v>
      </c>
      <c r="E170" s="103">
        <f t="shared" ref="E170" ca="1" si="240">D170-C170</f>
        <v>-0.38585293364819329</v>
      </c>
      <c r="F170" s="101">
        <f t="shared" ca="1" si="215"/>
        <v>1.1452909083930027</v>
      </c>
      <c r="G170" s="102">
        <f t="shared" ca="1" si="216"/>
        <v>0.38585293364819329</v>
      </c>
    </row>
    <row r="171" spans="1:7" ht="13" x14ac:dyDescent="0.3">
      <c r="A171" s="38">
        <f t="shared" si="166"/>
        <v>74</v>
      </c>
      <c r="B171" s="158" t="s">
        <v>167</v>
      </c>
      <c r="C171" s="98">
        <f ca="1">DataGrowthRates!CU82</f>
        <v>-4.891180128025681</v>
      </c>
      <c r="D171" s="99">
        <f ca="1">DataGrowthRates!CV82</f>
        <v>-4.5341407631090034</v>
      </c>
      <c r="E171" s="103">
        <f t="shared" ref="E171" ca="1" si="241">D171-C171</f>
        <v>0.35703936491667765</v>
      </c>
      <c r="F171" s="101">
        <f t="shared" ca="1" si="215"/>
        <v>-0.38585293364819329</v>
      </c>
      <c r="G171" s="102">
        <f t="shared" ca="1" si="216"/>
        <v>0.35703936491667765</v>
      </c>
    </row>
    <row r="172" spans="1:7" ht="13" x14ac:dyDescent="0.3">
      <c r="A172" s="38">
        <f t="shared" si="166"/>
        <v>75</v>
      </c>
      <c r="B172" s="158" t="s">
        <v>168</v>
      </c>
      <c r="C172" s="98">
        <f ca="1">DataGrowthRates!CU83</f>
        <v>-5.2413152485411754</v>
      </c>
      <c r="D172" s="99">
        <f ca="1">DataGrowthRates!CV83</f>
        <v>-5.3605486898066639</v>
      </c>
      <c r="E172" s="103">
        <f t="shared" ref="E172" ca="1" si="242">D172-C172</f>
        <v>-0.11923344126548852</v>
      </c>
      <c r="F172" s="101">
        <f t="shared" ca="1" si="215"/>
        <v>0.35703936491667765</v>
      </c>
      <c r="G172" s="102">
        <f t="shared" ca="1" si="216"/>
        <v>0.11923344126548852</v>
      </c>
    </row>
    <row r="173" spans="1:7" ht="13" x14ac:dyDescent="0.3">
      <c r="A173" s="38">
        <f t="shared" si="166"/>
        <v>76</v>
      </c>
      <c r="B173" s="158" t="s">
        <v>169</v>
      </c>
      <c r="C173" s="98">
        <f ca="1">DataGrowthRates!CU84</f>
        <v>-1.9124860278955944</v>
      </c>
      <c r="D173" s="99">
        <f ca="1">DataGrowthRates!CV84</f>
        <v>-1.6825320924484726</v>
      </c>
      <c r="E173" s="103">
        <f t="shared" ref="E173" ca="1" si="243">D173-C173</f>
        <v>0.22995393544712184</v>
      </c>
      <c r="F173" s="101">
        <f t="shared" ca="1" si="215"/>
        <v>-0.11923344126548852</v>
      </c>
      <c r="G173" s="102">
        <f t="shared" ca="1" si="216"/>
        <v>0.22995393544712184</v>
      </c>
    </row>
    <row r="174" spans="1:7" ht="13" x14ac:dyDescent="0.3">
      <c r="A174" s="38">
        <f t="shared" si="166"/>
        <v>77</v>
      </c>
      <c r="B174" s="158" t="s">
        <v>173</v>
      </c>
      <c r="C174" s="98">
        <f ca="1">DataGrowthRates!CU85</f>
        <v>-1.8218391690693168</v>
      </c>
      <c r="D174" s="99">
        <f ca="1">DataGrowthRates!CV85</f>
        <v>-1.17602087261983</v>
      </c>
      <c r="E174" s="103">
        <f t="shared" ref="E174" ca="1" si="244">D174-C174</f>
        <v>0.64581829644948674</v>
      </c>
      <c r="F174" s="101">
        <f t="shared" ca="1" si="215"/>
        <v>0.22995393544712184</v>
      </c>
      <c r="G174" s="102">
        <f t="shared" ca="1" si="216"/>
        <v>0.64581829644948674</v>
      </c>
    </row>
    <row r="175" spans="1:7" ht="13" x14ac:dyDescent="0.3">
      <c r="A175" s="38">
        <f t="shared" si="166"/>
        <v>78</v>
      </c>
      <c r="B175" s="158" t="s">
        <v>174</v>
      </c>
      <c r="C175" s="98">
        <f ca="1">DataGrowthRates!CU86</f>
        <v>-0.84249716978252887</v>
      </c>
      <c r="D175" s="99">
        <f ca="1">DataGrowthRates!CV86</f>
        <v>-0.40988375550850248</v>
      </c>
      <c r="E175" s="103">
        <f t="shared" ref="E175" ca="1" si="245">D175-C175</f>
        <v>0.43261341427402639</v>
      </c>
      <c r="F175" s="101">
        <f t="shared" ca="1" si="215"/>
        <v>0.64581829644948674</v>
      </c>
      <c r="G175" s="102">
        <f t="shared" ca="1" si="216"/>
        <v>0.43261341427402639</v>
      </c>
    </row>
    <row r="176" spans="1:7" ht="13" x14ac:dyDescent="0.3">
      <c r="A176" s="38">
        <f t="shared" si="166"/>
        <v>79</v>
      </c>
      <c r="B176" s="158" t="s">
        <v>175</v>
      </c>
      <c r="C176" s="98">
        <f ca="1">DataGrowthRates!CU87</f>
        <v>-0.94761903285879667</v>
      </c>
      <c r="D176" s="99">
        <f ca="1">DataGrowthRates!CV87</f>
        <v>-7.3265234237571558E-3</v>
      </c>
      <c r="E176" s="103">
        <f t="shared" ref="E176" ca="1" si="246">D176-C176</f>
        <v>0.9402925094350395</v>
      </c>
      <c r="F176" s="101">
        <f t="shared" ca="1" si="215"/>
        <v>0.43261341427402639</v>
      </c>
      <c r="G176" s="102">
        <f t="shared" ca="1" si="216"/>
        <v>0.9402925094350395</v>
      </c>
    </row>
    <row r="177" spans="1:7" ht="13" x14ac:dyDescent="0.3">
      <c r="A177" s="38">
        <f t="shared" si="166"/>
        <v>80</v>
      </c>
      <c r="B177" s="158" t="s">
        <v>176</v>
      </c>
      <c r="C177" s="98">
        <f ca="1">DataGrowthRates!CU88</f>
        <v>0.79137067991383536</v>
      </c>
      <c r="D177" s="99">
        <f ca="1">DataGrowthRates!CV88</f>
        <v>1.625097824066426</v>
      </c>
      <c r="E177" s="103">
        <f t="shared" ref="E177" ca="1" si="247">D177-C177</f>
        <v>0.83372714415259064</v>
      </c>
      <c r="F177" s="101">
        <f t="shared" ca="1" si="215"/>
        <v>0.9402925094350395</v>
      </c>
      <c r="G177" s="102">
        <f t="shared" ca="1" si="216"/>
        <v>0.83372714415259064</v>
      </c>
    </row>
    <row r="178" spans="1:7" ht="13" x14ac:dyDescent="0.3">
      <c r="A178" s="38">
        <f t="shared" si="166"/>
        <v>81</v>
      </c>
      <c r="B178" s="158" t="s">
        <v>191</v>
      </c>
      <c r="C178" s="98">
        <f ca="1">DataGrowthRates!CU89</f>
        <v>2.110861718679085</v>
      </c>
      <c r="D178" s="99">
        <f ca="1">DataGrowthRates!CV89</f>
        <v>1.9666025342584907</v>
      </c>
      <c r="E178" s="103">
        <f t="shared" ref="E178" ca="1" si="248">D178-C178</f>
        <v>-0.14425918442059427</v>
      </c>
      <c r="F178" s="101">
        <f t="shared" ca="1" si="215"/>
        <v>0.83372714415259064</v>
      </c>
      <c r="G178" s="102">
        <f t="shared" ca="1" si="216"/>
        <v>0.14425918442059427</v>
      </c>
    </row>
    <row r="179" spans="1:7" ht="13" x14ac:dyDescent="0.3">
      <c r="A179" s="38">
        <f t="shared" si="166"/>
        <v>82</v>
      </c>
      <c r="B179" s="158" t="s">
        <v>192</v>
      </c>
      <c r="C179" s="98">
        <f ca="1">DataGrowthRates!CU90</f>
        <v>-4.8751062927920534</v>
      </c>
      <c r="D179" s="99">
        <f ca="1">DataGrowthRates!CV90</f>
        <v>-4.419011232489189</v>
      </c>
      <c r="E179" s="103">
        <f t="shared" ref="E179" ca="1" si="249">D179-C179</f>
        <v>0.4560950603028644</v>
      </c>
      <c r="F179" s="101">
        <f t="shared" ca="1" si="215"/>
        <v>-0.14425918442059427</v>
      </c>
      <c r="G179" s="102">
        <f t="shared" ca="1" si="216"/>
        <v>0.4560950603028644</v>
      </c>
    </row>
    <row r="180" spans="1:7" ht="13" x14ac:dyDescent="0.3">
      <c r="A180" s="38">
        <f t="shared" si="166"/>
        <v>83</v>
      </c>
      <c r="B180" s="158" t="s">
        <v>193</v>
      </c>
      <c r="C180" s="98">
        <f ca="1">DataGrowthRates!CU91</f>
        <v>-3.8440957609876971</v>
      </c>
      <c r="D180" s="99"/>
      <c r="E180" s="103"/>
      <c r="F180" s="101">
        <f t="shared" ca="1" si="215"/>
        <v>0.4560950603028644</v>
      </c>
      <c r="G180" s="102"/>
    </row>
    <row r="181" spans="1:7" ht="13" x14ac:dyDescent="0.3">
      <c r="A181" s="38">
        <f t="shared" si="166"/>
        <v>84</v>
      </c>
      <c r="B181" s="158" t="s">
        <v>194</v>
      </c>
      <c r="C181" s="98"/>
      <c r="D181" s="99"/>
      <c r="E181" s="103"/>
      <c r="F181" s="101"/>
      <c r="G181" s="102"/>
    </row>
  </sheetData>
  <mergeCells count="6">
    <mergeCell ref="J106:K106"/>
    <mergeCell ref="J98:K98"/>
    <mergeCell ref="L98:M98"/>
    <mergeCell ref="J3:K3"/>
    <mergeCell ref="L3:M3"/>
    <mergeCell ref="J11:K11"/>
  </mergeCells>
  <phoneticPr fontId="15" type="noConversion"/>
  <conditionalFormatting sqref="C4:D87">
    <cfRule type="cellIs" dxfId="4" priority="2" stopIfTrue="1" operator="equal">
      <formula>""""""</formula>
    </cfRule>
  </conditionalFormatting>
  <pageMargins left="0" right="0" top="0" bottom="0" header="0.51181102362204722" footer="0.51181102362204722"/>
  <pageSetup paperSize="9" scale="55" orientation="landscape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O181"/>
  <sheetViews>
    <sheetView showGridLines="0" zoomScale="90" zoomScaleNormal="90" zoomScaleSheetLayoutView="70" workbookViewId="0"/>
  </sheetViews>
  <sheetFormatPr defaultRowHeight="12.5" x14ac:dyDescent="0.25"/>
  <cols>
    <col min="1" max="1" width="3.54296875" customWidth="1"/>
    <col min="2" max="2" width="16.26953125" customWidth="1"/>
    <col min="3" max="3" width="19.453125" customWidth="1"/>
    <col min="4" max="4" width="18" bestFit="1" customWidth="1"/>
    <col min="5" max="5" width="14" bestFit="1" customWidth="1"/>
    <col min="6" max="6" width="14" customWidth="1"/>
    <col min="7" max="7" width="8.54296875" bestFit="1" customWidth="1"/>
    <col min="8" max="8" width="10.54296875" bestFit="1" customWidth="1"/>
    <col min="9" max="9" width="2.54296875" customWidth="1"/>
    <col min="10" max="10" width="35.08984375" bestFit="1" customWidth="1"/>
    <col min="11" max="11" width="11.54296875" bestFit="1" customWidth="1"/>
    <col min="12" max="12" width="47.54296875" bestFit="1" customWidth="1"/>
    <col min="13" max="13" width="11.54296875" customWidth="1"/>
    <col min="14" max="14" width="4" customWidth="1"/>
    <col min="15" max="15" width="6.54296875" bestFit="1" customWidth="1"/>
  </cols>
  <sheetData>
    <row r="1" spans="1:15" ht="18" x14ac:dyDescent="0.4">
      <c r="A1" s="36" t="s">
        <v>96</v>
      </c>
      <c r="B1" s="68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</row>
    <row r="2" spans="1:15" ht="13.5" thickBot="1" x14ac:dyDescent="0.35">
      <c r="C2" s="2"/>
      <c r="D2" s="2"/>
    </row>
    <row r="3" spans="1:15" ht="26.5" thickBot="1" x14ac:dyDescent="0.3">
      <c r="A3" s="74" t="s">
        <v>43</v>
      </c>
      <c r="B3" s="75" t="s">
        <v>44</v>
      </c>
      <c r="C3" s="74" t="s">
        <v>92</v>
      </c>
      <c r="D3" s="74" t="s">
        <v>89</v>
      </c>
      <c r="E3" s="74" t="s">
        <v>36</v>
      </c>
      <c r="F3" s="74" t="s">
        <v>117</v>
      </c>
      <c r="G3" s="74" t="s">
        <v>37</v>
      </c>
      <c r="H3" s="74" t="s">
        <v>38</v>
      </c>
      <c r="J3" s="209" t="s">
        <v>28</v>
      </c>
      <c r="K3" s="210"/>
      <c r="L3" s="211" t="s">
        <v>29</v>
      </c>
      <c r="M3" s="210"/>
    </row>
    <row r="4" spans="1:15" ht="13" x14ac:dyDescent="0.3">
      <c r="A4" s="38">
        <v>1</v>
      </c>
      <c r="B4" s="9" t="s">
        <v>12</v>
      </c>
      <c r="C4" s="37">
        <f ca="1">DataGrowthRates!DI9</f>
        <v>71.954938346647836</v>
      </c>
      <c r="D4" s="37">
        <f ca="1">DataGrowthRates!DM9</f>
        <v>71.246514992359991</v>
      </c>
      <c r="E4" s="80">
        <f ca="1">D4-C4</f>
        <v>-0.70842335428784509</v>
      </c>
      <c r="F4" s="104">
        <f ca="1">+E4/C4</f>
        <v>-9.8453750439610847E-3</v>
      </c>
      <c r="G4" s="78"/>
      <c r="H4" s="78">
        <f ca="1">ABS(E4)</f>
        <v>0.70842335428784509</v>
      </c>
      <c r="J4" s="25" t="s">
        <v>40</v>
      </c>
      <c r="K4" s="26">
        <f ca="1">COUNT(E4:E87)</f>
        <v>79</v>
      </c>
      <c r="L4" s="29" t="s">
        <v>32</v>
      </c>
      <c r="M4" s="159">
        <f ca="1">CORREL(E5:E87,G5:G87)</f>
        <v>0.30181674965987343</v>
      </c>
    </row>
    <row r="5" spans="1:15" ht="13" x14ac:dyDescent="0.3">
      <c r="A5" s="38">
        <f>A4+1</f>
        <v>2</v>
      </c>
      <c r="B5" s="9" t="s">
        <v>13</v>
      </c>
      <c r="C5" s="37">
        <f ca="1">DataGrowthRates!DI10</f>
        <v>56.154779620508045</v>
      </c>
      <c r="D5" s="37">
        <f ca="1">DataGrowthRates!DM10</f>
        <v>57.026634205994974</v>
      </c>
      <c r="E5" s="80">
        <f t="shared" ref="E5:E22" ca="1" si="0">D5-C5</f>
        <v>0.87185458548692907</v>
      </c>
      <c r="F5" s="104">
        <f t="shared" ref="F5:F25" ca="1" si="1">+E5/C5</f>
        <v>1.5525919456525173E-2</v>
      </c>
      <c r="G5" s="78">
        <f ca="1">E4</f>
        <v>-0.70842335428784509</v>
      </c>
      <c r="H5" s="78">
        <f t="shared" ref="H5:H22" ca="1" si="2">ABS(E5)</f>
        <v>0.87185458548692907</v>
      </c>
      <c r="J5" s="25" t="s">
        <v>48</v>
      </c>
      <c r="K5" s="160">
        <f ca="1">AVERAGE(E4:E87)</f>
        <v>5.801421423538617E-2</v>
      </c>
      <c r="L5" s="31" t="s">
        <v>46</v>
      </c>
      <c r="M5" s="159">
        <f ca="1">VARP(E4:E87)*((1+M4)/(1-M4))</f>
        <v>0.44097934232528202</v>
      </c>
    </row>
    <row r="6" spans="1:15" ht="15" x14ac:dyDescent="0.3">
      <c r="A6" s="38">
        <f t="shared" ref="A6:A69" si="3">A5+1</f>
        <v>3</v>
      </c>
      <c r="B6" s="9" t="s">
        <v>14</v>
      </c>
      <c r="C6" s="37">
        <f ca="1">DataGrowthRates!DI11</f>
        <v>51.915389099453918</v>
      </c>
      <c r="D6" s="37">
        <f ca="1">DataGrowthRates!DM11</f>
        <v>51.361231578018085</v>
      </c>
      <c r="E6" s="80">
        <f t="shared" ca="1" si="0"/>
        <v>-0.55415752143583319</v>
      </c>
      <c r="F6" s="104">
        <f t="shared" ca="1" si="1"/>
        <v>-1.0674243823430424E-2</v>
      </c>
      <c r="G6" s="78">
        <f t="shared" ref="G6:G22" ca="1" si="4">E5</f>
        <v>0.87185458548692907</v>
      </c>
      <c r="H6" s="78">
        <f t="shared" ca="1" si="2"/>
        <v>0.55415752143583319</v>
      </c>
      <c r="J6" s="25" t="s">
        <v>47</v>
      </c>
      <c r="K6" s="160">
        <f ca="1">VARP(E4:E87)</f>
        <v>0.23650363281772027</v>
      </c>
      <c r="L6" s="31" t="s">
        <v>31</v>
      </c>
      <c r="M6" s="32">
        <f ca="1">ROUNDUP((K4*(1-(M4*M4)))/(1+(M4*M4)),0)</f>
        <v>66</v>
      </c>
    </row>
    <row r="7" spans="1:15" ht="13" x14ac:dyDescent="0.3">
      <c r="A7" s="38">
        <f t="shared" si="3"/>
        <v>4</v>
      </c>
      <c r="B7" s="9" t="s">
        <v>15</v>
      </c>
      <c r="C7" s="37">
        <f ca="1">DataGrowthRates!DI12</f>
        <v>67.728485930191766</v>
      </c>
      <c r="D7" s="37">
        <f ca="1">DataGrowthRates!DM12</f>
        <v>67.201591783849182</v>
      </c>
      <c r="E7" s="80">
        <f t="shared" ca="1" si="0"/>
        <v>-0.52689414634258469</v>
      </c>
      <c r="F7" s="104">
        <f t="shared" ca="1" si="1"/>
        <v>-7.779505759004538E-3</v>
      </c>
      <c r="G7" s="78">
        <f t="shared" ca="1" si="4"/>
        <v>-0.55415752143583319</v>
      </c>
      <c r="H7" s="78">
        <f t="shared" ca="1" si="2"/>
        <v>0.52689414634258469</v>
      </c>
      <c r="J7" s="25" t="s">
        <v>141</v>
      </c>
      <c r="K7" s="161">
        <f ca="1">K5/SQRT(K6/K4)</f>
        <v>1.0603007093991703</v>
      </c>
      <c r="L7" s="31" t="s">
        <v>30</v>
      </c>
      <c r="M7" s="162">
        <f ca="1">K5/SQRT(M5/K4)</f>
        <v>0.77649531065746025</v>
      </c>
    </row>
    <row r="8" spans="1:15" ht="13.5" thickBot="1" x14ac:dyDescent="0.35">
      <c r="A8" s="38">
        <f t="shared" si="3"/>
        <v>5</v>
      </c>
      <c r="B8" s="9" t="s">
        <v>16</v>
      </c>
      <c r="C8" s="37">
        <f ca="1">DataGrowthRates!DI13</f>
        <v>73.513040585299564</v>
      </c>
      <c r="D8" s="37">
        <f ca="1">DataGrowthRates!DM13</f>
        <v>73.969199876054205</v>
      </c>
      <c r="E8" s="80">
        <f t="shared" ca="1" si="0"/>
        <v>0.45615929075464123</v>
      </c>
      <c r="F8" s="104">
        <f t="shared" ca="1" si="1"/>
        <v>6.2051479182845771E-3</v>
      </c>
      <c r="G8" s="78">
        <f t="shared" ca="1" si="4"/>
        <v>-0.52689414634258469</v>
      </c>
      <c r="H8" s="78">
        <f t="shared" ca="1" si="2"/>
        <v>0.45615929075464123</v>
      </c>
      <c r="J8" s="12" t="s">
        <v>115</v>
      </c>
      <c r="K8" s="163">
        <f ca="1">TINV(0.05,K4-1)</f>
        <v>1.9908470688116919</v>
      </c>
      <c r="L8" s="11" t="s">
        <v>116</v>
      </c>
      <c r="M8" s="163">
        <f ca="1">TINV(0.05,M6)</f>
        <v>1.996564418952312</v>
      </c>
    </row>
    <row r="9" spans="1:15" ht="13.5" thickBot="1" x14ac:dyDescent="0.35">
      <c r="A9" s="38">
        <f t="shared" si="3"/>
        <v>6</v>
      </c>
      <c r="B9" s="9" t="s">
        <v>17</v>
      </c>
      <c r="C9" s="37">
        <f ca="1">DataGrowthRates!DI14</f>
        <v>55.83848203186929</v>
      </c>
      <c r="D9" s="37">
        <f ca="1">DataGrowthRates!DM14</f>
        <v>55.741057025760171</v>
      </c>
      <c r="E9" s="80">
        <f t="shared" ca="1" si="0"/>
        <v>-9.7425006109119749E-2</v>
      </c>
      <c r="F9" s="104">
        <f t="shared" ca="1" si="1"/>
        <v>-1.7447645882192023E-3</v>
      </c>
      <c r="G9" s="78">
        <f t="shared" ca="1" si="4"/>
        <v>0.45615929075464123</v>
      </c>
      <c r="H9" s="78">
        <f t="shared" ca="1" si="2"/>
        <v>9.7425006109119749E-2</v>
      </c>
      <c r="J9" s="13" t="s">
        <v>45</v>
      </c>
      <c r="K9" s="35" t="str">
        <f ca="1">IF(ABS(K7)&gt;K8,"Yes","No")</f>
        <v>No</v>
      </c>
      <c r="L9" s="13" t="s">
        <v>45</v>
      </c>
      <c r="M9" s="35" t="str">
        <f ca="1">IF(ABS(M7)&gt;M8,"Yes","No")</f>
        <v>No</v>
      </c>
    </row>
    <row r="10" spans="1:15" ht="13.5" thickBot="1" x14ac:dyDescent="0.35">
      <c r="A10" s="38">
        <f t="shared" si="3"/>
        <v>7</v>
      </c>
      <c r="B10" s="9" t="s">
        <v>18</v>
      </c>
      <c r="C10" s="37">
        <f ca="1">DataGrowthRates!DI15</f>
        <v>50.417664644811495</v>
      </c>
      <c r="D10" s="37">
        <f ca="1">DataGrowthRates!DM15</f>
        <v>50.355348377586374</v>
      </c>
      <c r="E10" s="80">
        <f t="shared" ca="1" si="0"/>
        <v>-6.231626722512118E-2</v>
      </c>
      <c r="F10" s="104">
        <f t="shared" ca="1" si="1"/>
        <v>-1.2360006688952058E-3</v>
      </c>
      <c r="G10" s="78">
        <f t="shared" ca="1" si="4"/>
        <v>-9.7425006109119749E-2</v>
      </c>
      <c r="H10" s="78">
        <f t="shared" ca="1" si="2"/>
        <v>6.231626722512118E-2</v>
      </c>
      <c r="J10" s="14"/>
      <c r="K10" s="15"/>
      <c r="L10" s="14"/>
      <c r="M10" s="16"/>
    </row>
    <row r="11" spans="1:15" ht="13.5" thickBot="1" x14ac:dyDescent="0.35">
      <c r="A11" s="38">
        <f t="shared" si="3"/>
        <v>8</v>
      </c>
      <c r="B11" s="9" t="s">
        <v>19</v>
      </c>
      <c r="C11" s="37">
        <f ca="1">DataGrowthRates!DI16</f>
        <v>64.379331911036545</v>
      </c>
      <c r="D11" s="37">
        <f ca="1">DataGrowthRates!DM16</f>
        <v>64.054953203908866</v>
      </c>
      <c r="E11" s="80">
        <f t="shared" ca="1" si="0"/>
        <v>-0.32437870712767847</v>
      </c>
      <c r="F11" s="104">
        <f t="shared" ca="1" si="1"/>
        <v>-5.038553484461839E-3</v>
      </c>
      <c r="G11" s="78">
        <f t="shared" ca="1" si="4"/>
        <v>-6.231626722512118E-2</v>
      </c>
      <c r="H11" s="78">
        <f t="shared" ca="1" si="2"/>
        <v>0.32437870712767847</v>
      </c>
      <c r="J11" s="207" t="s">
        <v>35</v>
      </c>
      <c r="K11" s="208"/>
      <c r="L11" s="17" t="s">
        <v>41</v>
      </c>
      <c r="M11" s="164">
        <f ca="1">K5</f>
        <v>5.801421423538617E-2</v>
      </c>
    </row>
    <row r="12" spans="1:15" ht="13.5" thickBot="1" x14ac:dyDescent="0.35">
      <c r="A12" s="38">
        <f t="shared" si="3"/>
        <v>9</v>
      </c>
      <c r="B12" s="9" t="s">
        <v>22</v>
      </c>
      <c r="C12" s="37">
        <f ca="1">DataGrowthRates!DI17</f>
        <v>67.516968706864972</v>
      </c>
      <c r="D12" s="37">
        <f ca="1">DataGrowthRates!DM17</f>
        <v>67.026381834185401</v>
      </c>
      <c r="E12" s="80">
        <f t="shared" ca="1" si="0"/>
        <v>-0.49058687267957168</v>
      </c>
      <c r="F12" s="104">
        <f t="shared" ca="1" si="1"/>
        <v>-7.2661270503645986E-3</v>
      </c>
      <c r="G12" s="78">
        <f t="shared" ca="1" si="4"/>
        <v>-0.32437870712767847</v>
      </c>
      <c r="H12" s="78">
        <f t="shared" ca="1" si="2"/>
        <v>0.49058687267957168</v>
      </c>
      <c r="J12" s="18" t="s">
        <v>34</v>
      </c>
      <c r="K12" s="19" t="str">
        <f ca="1">IF(M4&lt;0,"Standard","Adjusted")</f>
        <v>Adjusted</v>
      </c>
      <c r="L12" s="20" t="s">
        <v>42</v>
      </c>
      <c r="M12" s="164">
        <f ca="1">AVERAGE(H4:H87)</f>
        <v>0.40426222633195918</v>
      </c>
    </row>
    <row r="13" spans="1:15" ht="13.5" thickBot="1" x14ac:dyDescent="0.35">
      <c r="A13" s="38">
        <f t="shared" si="3"/>
        <v>10</v>
      </c>
      <c r="B13" s="9" t="s">
        <v>23</v>
      </c>
      <c r="C13" s="37">
        <f ca="1">DataGrowthRates!DI18</f>
        <v>53.308575080358814</v>
      </c>
      <c r="D13" s="37">
        <f ca="1">DataGrowthRates!DM18</f>
        <v>53.023608936376903</v>
      </c>
      <c r="E13" s="80">
        <f t="shared" ca="1" si="0"/>
        <v>-0.28496614398191156</v>
      </c>
      <c r="F13" s="104">
        <f t="shared" ca="1" si="1"/>
        <v>-5.3455967178328394E-3</v>
      </c>
      <c r="G13" s="78">
        <f t="shared" ca="1" si="4"/>
        <v>-0.49058687267957168</v>
      </c>
      <c r="H13" s="78">
        <f t="shared" ca="1" si="2"/>
        <v>0.28496614398191156</v>
      </c>
      <c r="J13" s="21" t="s">
        <v>33</v>
      </c>
      <c r="K13" s="22" t="str">
        <f ca="1">IF(M4&lt;0,K9,M9)</f>
        <v>No</v>
      </c>
      <c r="L13" s="23" t="s">
        <v>27</v>
      </c>
      <c r="M13" s="24" t="str">
        <f ca="1">K13</f>
        <v>No</v>
      </c>
    </row>
    <row r="14" spans="1:15" ht="13" x14ac:dyDescent="0.3">
      <c r="A14" s="38">
        <f t="shared" si="3"/>
        <v>11</v>
      </c>
      <c r="B14" s="9" t="s">
        <v>24</v>
      </c>
      <c r="C14" s="37">
        <f ca="1">DataGrowthRates!DI19</f>
        <v>50.52448377595892</v>
      </c>
      <c r="D14" s="37">
        <f ca="1">DataGrowthRates!DM19</f>
        <v>50.704159485055818</v>
      </c>
      <c r="E14" s="80">
        <f t="shared" ca="1" si="0"/>
        <v>0.17967570909689812</v>
      </c>
      <c r="F14" s="104">
        <f t="shared" ca="1" si="1"/>
        <v>3.5562106857664373E-3</v>
      </c>
      <c r="G14" s="78">
        <f t="shared" ca="1" si="4"/>
        <v>-0.28496614398191156</v>
      </c>
      <c r="H14" s="78">
        <f t="shared" ca="1" si="2"/>
        <v>0.17967570909689812</v>
      </c>
    </row>
    <row r="15" spans="1:15" ht="13" x14ac:dyDescent="0.3">
      <c r="A15" s="38">
        <f t="shared" si="3"/>
        <v>12</v>
      </c>
      <c r="B15" s="9" t="s">
        <v>25</v>
      </c>
      <c r="C15" s="37">
        <f ca="1">DataGrowthRates!DI20</f>
        <v>65.345567714715585</v>
      </c>
      <c r="D15" s="37">
        <f ca="1">DataGrowthRates!DM20</f>
        <v>65.016224777751859</v>
      </c>
      <c r="E15" s="80">
        <f t="shared" ca="1" si="0"/>
        <v>-0.32934293696372663</v>
      </c>
      <c r="F15" s="104">
        <f t="shared" ca="1" si="1"/>
        <v>-5.0400195220824413E-3</v>
      </c>
      <c r="G15" s="78">
        <f t="shared" ca="1" si="4"/>
        <v>0.17967570909689812</v>
      </c>
      <c r="H15" s="78">
        <f t="shared" ca="1" si="2"/>
        <v>0.32934293696372663</v>
      </c>
      <c r="K15" s="5"/>
      <c r="O15" s="5"/>
    </row>
    <row r="16" spans="1:15" ht="13" x14ac:dyDescent="0.3">
      <c r="A16" s="38">
        <f t="shared" si="3"/>
        <v>13</v>
      </c>
      <c r="B16" s="9" t="s">
        <v>1</v>
      </c>
      <c r="C16" s="37">
        <f ca="1">DataGrowthRates!DI21</f>
        <v>67.598115839407768</v>
      </c>
      <c r="D16" s="37">
        <f ca="1">DataGrowthRates!DM21</f>
        <v>68.266921472188002</v>
      </c>
      <c r="E16" s="80">
        <f t="shared" ca="1" si="0"/>
        <v>0.6688056327802343</v>
      </c>
      <c r="F16" s="104">
        <f t="shared" ca="1" si="1"/>
        <v>9.8938502127649507E-3</v>
      </c>
      <c r="G16" s="78">
        <f t="shared" ca="1" si="4"/>
        <v>-0.32934293696372663</v>
      </c>
      <c r="H16" s="78">
        <f t="shared" ca="1" si="2"/>
        <v>0.6688056327802343</v>
      </c>
    </row>
    <row r="17" spans="1:10" ht="13" x14ac:dyDescent="0.3">
      <c r="A17" s="38">
        <f t="shared" si="3"/>
        <v>14</v>
      </c>
      <c r="B17" s="9" t="s">
        <v>2</v>
      </c>
      <c r="C17" s="37">
        <f ca="1">DataGrowthRates!DI22</f>
        <v>53.674556604991224</v>
      </c>
      <c r="D17" s="37">
        <f ca="1">DataGrowthRates!DM22</f>
        <v>54.266395755567899</v>
      </c>
      <c r="E17" s="80">
        <f t="shared" ca="1" si="0"/>
        <v>0.59183915057667491</v>
      </c>
      <c r="F17" s="104">
        <f t="shared" ca="1" si="1"/>
        <v>1.1026437627276823E-2</v>
      </c>
      <c r="G17" s="78">
        <f t="shared" ca="1" si="4"/>
        <v>0.6688056327802343</v>
      </c>
      <c r="H17" s="78">
        <f t="shared" ca="1" si="2"/>
        <v>0.59183915057667491</v>
      </c>
    </row>
    <row r="18" spans="1:10" ht="13" x14ac:dyDescent="0.3">
      <c r="A18" s="38">
        <f t="shared" si="3"/>
        <v>15</v>
      </c>
      <c r="B18" s="9" t="s">
        <v>3</v>
      </c>
      <c r="C18" s="37">
        <f ca="1">DataGrowthRates!DI23</f>
        <v>48.237313481385328</v>
      </c>
      <c r="D18" s="37">
        <f ca="1">DataGrowthRates!DM23</f>
        <v>48.711461781613082</v>
      </c>
      <c r="E18" s="80">
        <f t="shared" ca="1" si="0"/>
        <v>0.47414830022775334</v>
      </c>
      <c r="F18" s="104">
        <f t="shared" ca="1" si="1"/>
        <v>9.829492274911332E-3</v>
      </c>
      <c r="G18" s="78">
        <f t="shared" ca="1" si="4"/>
        <v>0.59183915057667491</v>
      </c>
      <c r="H18" s="78">
        <f t="shared" ca="1" si="2"/>
        <v>0.47414830022775334</v>
      </c>
    </row>
    <row r="19" spans="1:10" ht="13" x14ac:dyDescent="0.3">
      <c r="A19" s="38">
        <f t="shared" si="3"/>
        <v>16</v>
      </c>
      <c r="B19" s="9" t="s">
        <v>4</v>
      </c>
      <c r="C19" s="37">
        <f ca="1">DataGrowthRates!DI24</f>
        <v>62.656001304978936</v>
      </c>
      <c r="D19" s="37">
        <f ca="1">DataGrowthRates!DM24</f>
        <v>62.859909902727566</v>
      </c>
      <c r="E19" s="80">
        <f t="shared" ca="1" si="0"/>
        <v>0.20390859774862946</v>
      </c>
      <c r="F19" s="104">
        <f t="shared" ca="1" si="1"/>
        <v>3.2544144774911761E-3</v>
      </c>
      <c r="G19" s="78">
        <f t="shared" ca="1" si="4"/>
        <v>0.47414830022775334</v>
      </c>
      <c r="H19" s="78">
        <f t="shared" ca="1" si="2"/>
        <v>0.20390859774862946</v>
      </c>
    </row>
    <row r="20" spans="1:10" ht="13" x14ac:dyDescent="0.3">
      <c r="A20" s="38">
        <f t="shared" si="3"/>
        <v>17</v>
      </c>
      <c r="B20" s="9" t="s">
        <v>5</v>
      </c>
      <c r="C20" s="37">
        <f ca="1">DataGrowthRates!DI25</f>
        <v>65.282236136490141</v>
      </c>
      <c r="D20" s="37">
        <f ca="1">DataGrowthRates!DM25</f>
        <v>65.458695865676816</v>
      </c>
      <c r="E20" s="80">
        <f t="shared" ca="1" si="0"/>
        <v>0.17645972918667496</v>
      </c>
      <c r="F20" s="104">
        <f t="shared" ca="1" si="1"/>
        <v>2.7030282605169692E-3</v>
      </c>
      <c r="G20" s="78">
        <f t="shared" ca="1" si="4"/>
        <v>0.20390859774862946</v>
      </c>
      <c r="H20" s="78">
        <f t="shared" ca="1" si="2"/>
        <v>0.17645972918667496</v>
      </c>
    </row>
    <row r="21" spans="1:10" ht="13" x14ac:dyDescent="0.3">
      <c r="A21" s="38">
        <f t="shared" si="3"/>
        <v>18</v>
      </c>
      <c r="B21" s="9" t="s">
        <v>6</v>
      </c>
      <c r="C21" s="37">
        <f ca="1">DataGrowthRates!DI26</f>
        <v>48.740864197440196</v>
      </c>
      <c r="D21" s="37">
        <f ca="1">DataGrowthRates!DM26</f>
        <v>49.077482453017019</v>
      </c>
      <c r="E21" s="80">
        <f t="shared" ca="1" si="0"/>
        <v>0.33661825557682334</v>
      </c>
      <c r="F21" s="104">
        <f t="shared" ca="1" si="1"/>
        <v>6.9062841030730444E-3</v>
      </c>
      <c r="G21" s="78">
        <f t="shared" ca="1" si="4"/>
        <v>0.17645972918667496</v>
      </c>
      <c r="H21" s="78">
        <f t="shared" ca="1" si="2"/>
        <v>0.33661825557682334</v>
      </c>
      <c r="I21" s="5"/>
    </row>
    <row r="22" spans="1:10" ht="13" x14ac:dyDescent="0.3">
      <c r="A22" s="38">
        <f t="shared" si="3"/>
        <v>19</v>
      </c>
      <c r="B22" s="9" t="s">
        <v>7</v>
      </c>
      <c r="C22" s="37">
        <f ca="1">DataGrowthRates!DI27</f>
        <v>45.854357320934376</v>
      </c>
      <c r="D22" s="37">
        <f ca="1">DataGrowthRates!DM27</f>
        <v>46.221567306933871</v>
      </c>
      <c r="E22" s="80">
        <f t="shared" ca="1" si="0"/>
        <v>0.36720998599949439</v>
      </c>
      <c r="F22" s="104">
        <f t="shared" ca="1" si="1"/>
        <v>8.008180845920353E-3</v>
      </c>
      <c r="G22" s="78">
        <f t="shared" ca="1" si="4"/>
        <v>0.33661825557682334</v>
      </c>
      <c r="H22" s="78">
        <f t="shared" ca="1" si="2"/>
        <v>0.36720998599949439</v>
      </c>
      <c r="J22" t="s">
        <v>39</v>
      </c>
    </row>
    <row r="23" spans="1:10" ht="13" x14ac:dyDescent="0.3">
      <c r="A23" s="38">
        <f t="shared" si="3"/>
        <v>20</v>
      </c>
      <c r="B23" s="9" t="s">
        <v>8</v>
      </c>
      <c r="C23" s="37">
        <f ca="1">DataGrowthRates!DI28</f>
        <v>59.692268120499591</v>
      </c>
      <c r="D23" s="37">
        <f ca="1">DataGrowthRates!DM28</f>
        <v>59.247647848641627</v>
      </c>
      <c r="E23" s="80">
        <f ca="1">D23-C23</f>
        <v>-0.44462027185796416</v>
      </c>
      <c r="F23" s="104">
        <f t="shared" ca="1" si="1"/>
        <v>-7.4485404200158398E-3</v>
      </c>
      <c r="G23" s="78">
        <f ca="1">E22</f>
        <v>0.36720998599949439</v>
      </c>
      <c r="H23" s="78">
        <f ca="1">ABS(E23)</f>
        <v>0.44462027185796416</v>
      </c>
    </row>
    <row r="24" spans="1:10" ht="13" x14ac:dyDescent="0.3">
      <c r="A24" s="38">
        <f t="shared" si="3"/>
        <v>21</v>
      </c>
      <c r="B24" s="9" t="s">
        <v>9</v>
      </c>
      <c r="C24" s="37">
        <f ca="1">DataGrowthRates!DI29</f>
        <v>66.926919283508909</v>
      </c>
      <c r="D24" s="37">
        <f ca="1">DataGrowthRates!DM29</f>
        <v>67.515624379763167</v>
      </c>
      <c r="E24" s="80">
        <f ca="1">D24-C24</f>
        <v>0.58870509625425882</v>
      </c>
      <c r="F24" s="104">
        <f t="shared" ca="1" si="1"/>
        <v>8.796237785284081E-3</v>
      </c>
      <c r="G24" s="78">
        <f ca="1">E23</f>
        <v>-0.44462027185796416</v>
      </c>
      <c r="H24" s="78">
        <f ca="1">ABS(E24)</f>
        <v>0.58870509625425882</v>
      </c>
    </row>
    <row r="25" spans="1:10" ht="13" x14ac:dyDescent="0.3">
      <c r="A25" s="38">
        <f t="shared" si="3"/>
        <v>22</v>
      </c>
      <c r="B25" s="9" t="s">
        <v>10</v>
      </c>
      <c r="C25" s="37">
        <f ca="1">DataGrowthRates!DI30</f>
        <v>49.280675585072728</v>
      </c>
      <c r="D25" s="37">
        <f ca="1">DataGrowthRates!DM30</f>
        <v>49.968702597438693</v>
      </c>
      <c r="E25" s="80">
        <f ca="1">D25-C25</f>
        <v>0.6880270123659642</v>
      </c>
      <c r="F25" s="104">
        <f t="shared" ca="1" si="1"/>
        <v>1.3961395703235241E-2</v>
      </c>
      <c r="G25" s="78">
        <f ca="1">E24</f>
        <v>0.58870509625425882</v>
      </c>
      <c r="H25" s="78">
        <f ca="1">ABS(E25)</f>
        <v>0.6880270123659642</v>
      </c>
    </row>
    <row r="26" spans="1:10" ht="13" x14ac:dyDescent="0.3">
      <c r="A26" s="38">
        <f t="shared" si="3"/>
        <v>23</v>
      </c>
      <c r="B26" s="9" t="s">
        <v>11</v>
      </c>
      <c r="C26" s="37">
        <f ca="1">DataGrowthRates!DI31</f>
        <v>46.354472037256023</v>
      </c>
      <c r="D26" s="37">
        <f ca="1">DataGrowthRates!DM31</f>
        <v>46.13166278946391</v>
      </c>
      <c r="E26" s="80">
        <f t="shared" ref="E26:E27" ca="1" si="5">D26-C26</f>
        <v>-0.22280924779211375</v>
      </c>
      <c r="F26" s="104">
        <f t="shared" ref="F26:F27" ca="1" si="6">+E26/C26</f>
        <v>-4.8066397480061359E-3</v>
      </c>
      <c r="G26" s="78">
        <f t="shared" ref="G26:G27" ca="1" si="7">E25</f>
        <v>0.6880270123659642</v>
      </c>
      <c r="H26" s="78">
        <f t="shared" ref="H26:H27" ca="1" si="8">ABS(E26)</f>
        <v>0.22280924779211375</v>
      </c>
    </row>
    <row r="27" spans="1:10" ht="13" x14ac:dyDescent="0.3">
      <c r="A27" s="38">
        <f t="shared" si="3"/>
        <v>24</v>
      </c>
      <c r="B27" s="9" t="s">
        <v>26</v>
      </c>
      <c r="C27" s="37">
        <f ca="1">DataGrowthRates!DI32</f>
        <v>63.213603973694418</v>
      </c>
      <c r="D27" s="37">
        <f ca="1">DataGrowthRates!DM32</f>
        <v>64.090210291406152</v>
      </c>
      <c r="E27" s="80">
        <f t="shared" ca="1" si="5"/>
        <v>0.87660631771173314</v>
      </c>
      <c r="F27" s="104">
        <f t="shared" ca="1" si="6"/>
        <v>1.386736813924614E-2</v>
      </c>
      <c r="G27" s="78">
        <f t="shared" ca="1" si="7"/>
        <v>-0.22280924779211375</v>
      </c>
      <c r="H27" s="78">
        <f t="shared" ca="1" si="8"/>
        <v>0.87660631771173314</v>
      </c>
    </row>
    <row r="28" spans="1:10" ht="13" x14ac:dyDescent="0.3">
      <c r="A28" s="38">
        <f t="shared" si="3"/>
        <v>25</v>
      </c>
      <c r="B28" s="9" t="s">
        <v>101</v>
      </c>
      <c r="C28" s="37">
        <f ca="1">DataGrowthRates!DI33</f>
        <v>63.278737582606446</v>
      </c>
      <c r="D28" s="37">
        <f ca="1">DataGrowthRates!DM33</f>
        <v>62.987628118806789</v>
      </c>
      <c r="E28" s="80">
        <f t="shared" ref="E28" ca="1" si="9">D28-C28</f>
        <v>-0.29110946379965696</v>
      </c>
      <c r="F28" s="104">
        <f t="shared" ref="F28" ca="1" si="10">+E28/C28</f>
        <v>-4.6004309649766905E-3</v>
      </c>
      <c r="G28" s="78">
        <f t="shared" ref="G28" ca="1" si="11">E27</f>
        <v>0.87660631771173314</v>
      </c>
      <c r="H28" s="78">
        <f t="shared" ref="H28" ca="1" si="12">ABS(E28)</f>
        <v>0.29110946379965696</v>
      </c>
    </row>
    <row r="29" spans="1:10" ht="13" x14ac:dyDescent="0.3">
      <c r="A29" s="38">
        <f t="shared" si="3"/>
        <v>26</v>
      </c>
      <c r="B29" s="9" t="s">
        <v>102</v>
      </c>
      <c r="C29" s="37">
        <f ca="1">DataGrowthRates!DI34</f>
        <v>47.244800536337088</v>
      </c>
      <c r="D29" s="37">
        <f ca="1">DataGrowthRates!DM34</f>
        <v>47.362639163512334</v>
      </c>
      <c r="E29" s="80">
        <f t="shared" ref="E29" ca="1" si="13">D29-C29</f>
        <v>0.11783862717524585</v>
      </c>
      <c r="F29" s="104">
        <f t="shared" ref="F29" ca="1" si="14">+E29/C29</f>
        <v>2.4942136666364668E-3</v>
      </c>
      <c r="G29" s="78">
        <f t="shared" ref="G29" ca="1" si="15">E28</f>
        <v>-0.29110946379965696</v>
      </c>
      <c r="H29" s="78">
        <f t="shared" ref="H29" ca="1" si="16">ABS(E29)</f>
        <v>0.11783862717524585</v>
      </c>
    </row>
    <row r="30" spans="1:10" ht="13" x14ac:dyDescent="0.3">
      <c r="A30" s="38">
        <f t="shared" si="3"/>
        <v>27</v>
      </c>
      <c r="B30" s="9" t="s">
        <v>103</v>
      </c>
      <c r="C30" s="37">
        <f ca="1">DataGrowthRates!DI35</f>
        <v>44.829157267058413</v>
      </c>
      <c r="D30" s="37">
        <f ca="1">DataGrowthRates!DM35</f>
        <v>44.959291161211183</v>
      </c>
      <c r="E30" s="80">
        <f t="shared" ref="E30:E32" ca="1" si="17">D30-C30</f>
        <v>0.13013389415277032</v>
      </c>
      <c r="F30" s="104">
        <f t="shared" ref="F30:F32" ca="1" si="18">+E30/C30</f>
        <v>2.9028851329399399E-3</v>
      </c>
      <c r="G30" s="78">
        <f t="shared" ref="G30:G32" ca="1" si="19">E29</f>
        <v>0.11783862717524585</v>
      </c>
      <c r="H30" s="78">
        <f t="shared" ref="H30:H32" ca="1" si="20">ABS(E30)</f>
        <v>0.13013389415277032</v>
      </c>
    </row>
    <row r="31" spans="1:10" ht="13" x14ac:dyDescent="0.3">
      <c r="A31" s="38">
        <f t="shared" si="3"/>
        <v>28</v>
      </c>
      <c r="B31" s="9" t="s">
        <v>104</v>
      </c>
      <c r="C31" s="37">
        <f ca="1">DataGrowthRates!DI36</f>
        <v>55.739306727853311</v>
      </c>
      <c r="D31" s="37">
        <f ca="1">DataGrowthRates!DM36</f>
        <v>56.401821032788526</v>
      </c>
      <c r="E31" s="80">
        <f t="shared" ca="1" si="17"/>
        <v>0.66251430493521468</v>
      </c>
      <c r="F31" s="104">
        <f t="shared" ca="1" si="18"/>
        <v>1.1885944476667697E-2</v>
      </c>
      <c r="G31" s="78">
        <f t="shared" ca="1" si="19"/>
        <v>0.13013389415277032</v>
      </c>
      <c r="H31" s="78">
        <f t="shared" ca="1" si="20"/>
        <v>0.66251430493521468</v>
      </c>
    </row>
    <row r="32" spans="1:10" ht="13" x14ac:dyDescent="0.3">
      <c r="A32" s="38">
        <f t="shared" si="3"/>
        <v>29</v>
      </c>
      <c r="B32" s="9" t="s">
        <v>120</v>
      </c>
      <c r="C32" s="37">
        <f ca="1">DataGrowthRates!DI37</f>
        <v>61.552230803250453</v>
      </c>
      <c r="D32" s="37">
        <f ca="1">DataGrowthRates!DM37</f>
        <v>60.641802135184633</v>
      </c>
      <c r="E32" s="80">
        <f t="shared" ca="1" si="17"/>
        <v>-0.91042866806581912</v>
      </c>
      <c r="F32" s="104">
        <f t="shared" ca="1" si="18"/>
        <v>-1.4791156326664624E-2</v>
      </c>
      <c r="G32" s="78">
        <f t="shared" ca="1" si="19"/>
        <v>0.66251430493521468</v>
      </c>
      <c r="H32" s="78">
        <f t="shared" ca="1" si="20"/>
        <v>0.91042866806581912</v>
      </c>
    </row>
    <row r="33" spans="1:8" ht="13" x14ac:dyDescent="0.3">
      <c r="A33" s="38">
        <f t="shared" si="3"/>
        <v>30</v>
      </c>
      <c r="B33" s="9" t="s">
        <v>121</v>
      </c>
      <c r="C33" s="37">
        <f ca="1">DataGrowthRates!DI38</f>
        <v>50.117763227484623</v>
      </c>
      <c r="D33" s="37">
        <f ca="1">DataGrowthRates!DM38</f>
        <v>49.847059631799254</v>
      </c>
      <c r="E33" s="80">
        <f t="shared" ref="E33" ca="1" si="21">D33-C33</f>
        <v>-0.27070359568536873</v>
      </c>
      <c r="F33" s="104">
        <f t="shared" ref="F33" ca="1" si="22">+E33/C33</f>
        <v>-5.4013503048139754E-3</v>
      </c>
      <c r="G33" s="78">
        <f t="shared" ref="G33" ca="1" si="23">E32</f>
        <v>-0.91042866806581912</v>
      </c>
      <c r="H33" s="78">
        <f t="shared" ref="H33" ca="1" si="24">ABS(E33)</f>
        <v>0.27070359568536873</v>
      </c>
    </row>
    <row r="34" spans="1:8" ht="13" x14ac:dyDescent="0.3">
      <c r="A34" s="38">
        <f t="shared" si="3"/>
        <v>31</v>
      </c>
      <c r="B34" s="9" t="s">
        <v>122</v>
      </c>
      <c r="C34" s="37">
        <f ca="1">DataGrowthRates!DI39</f>
        <v>45.281898096593181</v>
      </c>
      <c r="D34" s="37">
        <f ca="1">DataGrowthRates!DM39</f>
        <v>44.648949844573934</v>
      </c>
      <c r="E34" s="80">
        <f t="shared" ref="E34" ca="1" si="25">D34-C34</f>
        <v>-0.63294825201924709</v>
      </c>
      <c r="F34" s="104">
        <f t="shared" ref="F34" ca="1" si="26">+E34/C34</f>
        <v>-1.3977953191561717E-2</v>
      </c>
      <c r="G34" s="78">
        <f t="shared" ref="G34" ca="1" si="27">E33</f>
        <v>-0.27070359568536873</v>
      </c>
      <c r="H34" s="78">
        <f t="shared" ref="H34" ca="1" si="28">ABS(E34)</f>
        <v>0.63294825201924709</v>
      </c>
    </row>
    <row r="35" spans="1:8" ht="13" x14ac:dyDescent="0.3">
      <c r="A35" s="38">
        <f t="shared" si="3"/>
        <v>32</v>
      </c>
      <c r="B35" s="9" t="s">
        <v>123</v>
      </c>
      <c r="C35" s="37">
        <f ca="1">DataGrowthRates!DI40</f>
        <v>59.256756155041103</v>
      </c>
      <c r="D35" s="37">
        <f ca="1">DataGrowthRates!DM40</f>
        <v>58.808845873248103</v>
      </c>
      <c r="E35" s="80">
        <f t="shared" ref="E35" ca="1" si="29">D35-C35</f>
        <v>-0.44791028179299985</v>
      </c>
      <c r="F35" s="104">
        <f t="shared" ref="F35" ca="1" si="30">+E35/C35</f>
        <v>-7.5588052883130211E-3</v>
      </c>
      <c r="G35" s="78">
        <f t="shared" ref="G35" ca="1" si="31">E34</f>
        <v>-0.63294825201924709</v>
      </c>
      <c r="H35" s="78">
        <f t="shared" ref="H35" ca="1" si="32">ABS(E35)</f>
        <v>0.44791028179299985</v>
      </c>
    </row>
    <row r="36" spans="1:8" ht="13" x14ac:dyDescent="0.3">
      <c r="A36" s="38">
        <f t="shared" si="3"/>
        <v>33</v>
      </c>
      <c r="B36" s="9" t="s">
        <v>125</v>
      </c>
      <c r="C36" s="37">
        <f ca="1">DataGrowthRates!DI41</f>
        <v>63.804681686073231</v>
      </c>
      <c r="D36" s="37">
        <f ca="1">DataGrowthRates!DM41</f>
        <v>63.643694445752409</v>
      </c>
      <c r="E36" s="80">
        <f t="shared" ref="E36" ca="1" si="33">D36-C36</f>
        <v>-0.16098724032082146</v>
      </c>
      <c r="F36" s="104">
        <f t="shared" ref="F36" ca="1" si="34">+E36/C36</f>
        <v>-2.5231258281782237E-3</v>
      </c>
      <c r="G36" s="78">
        <f t="shared" ref="G36" ca="1" si="35">E35</f>
        <v>-0.44791028179299985</v>
      </c>
      <c r="H36" s="78">
        <f t="shared" ref="H36" ca="1" si="36">ABS(E36)</f>
        <v>0.16098724032082146</v>
      </c>
    </row>
    <row r="37" spans="1:8" ht="13" x14ac:dyDescent="0.3">
      <c r="A37" s="38">
        <f t="shared" si="3"/>
        <v>34</v>
      </c>
      <c r="B37" s="9" t="s">
        <v>126</v>
      </c>
      <c r="C37" s="37">
        <f ca="1">DataGrowthRates!DI42</f>
        <v>49.528461956931409</v>
      </c>
      <c r="D37" s="37">
        <f ca="1">DataGrowthRates!DM42</f>
        <v>49.560537126129731</v>
      </c>
      <c r="E37" s="80">
        <f t="shared" ref="E37" ca="1" si="37">D37-C37</f>
        <v>3.2075169198321873E-2</v>
      </c>
      <c r="F37" s="104">
        <f t="shared" ref="F37" ca="1" si="38">+E37/C37</f>
        <v>6.4761084699568427E-4</v>
      </c>
      <c r="G37" s="78">
        <f t="shared" ref="G37" ca="1" si="39">E36</f>
        <v>-0.16098724032082146</v>
      </c>
      <c r="H37" s="78">
        <f t="shared" ref="H37" ca="1" si="40">ABS(E37)</f>
        <v>3.2075169198321873E-2</v>
      </c>
    </row>
    <row r="38" spans="1:8" ht="13" x14ac:dyDescent="0.3">
      <c r="A38" s="38">
        <f t="shared" si="3"/>
        <v>35</v>
      </c>
      <c r="B38" s="9" t="s">
        <v>127</v>
      </c>
      <c r="C38" s="37">
        <f ca="1">DataGrowthRates!DI43</f>
        <v>44.389012098685484</v>
      </c>
      <c r="D38" s="37">
        <f ca="1">DataGrowthRates!DM43</f>
        <v>44.524510717654934</v>
      </c>
      <c r="E38" s="80">
        <f t="shared" ref="E38" ca="1" si="41">D38-C38</f>
        <v>0.13549861896945004</v>
      </c>
      <c r="F38" s="104">
        <f t="shared" ref="F38" ca="1" si="42">+E38/C38</f>
        <v>3.0525261221901047E-3</v>
      </c>
      <c r="G38" s="78">
        <f t="shared" ref="G38" ca="1" si="43">E37</f>
        <v>3.2075169198321873E-2</v>
      </c>
      <c r="H38" s="78">
        <f t="shared" ref="H38" ca="1" si="44">ABS(E38)</f>
        <v>0.13549861896945004</v>
      </c>
    </row>
    <row r="39" spans="1:8" ht="13" x14ac:dyDescent="0.3">
      <c r="A39" s="38">
        <f t="shared" si="3"/>
        <v>36</v>
      </c>
      <c r="B39" s="9" t="s">
        <v>128</v>
      </c>
      <c r="C39" s="37">
        <f ca="1">DataGrowthRates!DI44</f>
        <v>55.662110293778333</v>
      </c>
      <c r="D39" s="37">
        <f ca="1">DataGrowthRates!DM44</f>
        <v>56.03947014775099</v>
      </c>
      <c r="E39" s="80">
        <f t="shared" ref="E39" ca="1" si="45">D39-C39</f>
        <v>0.37735985397265637</v>
      </c>
      <c r="F39" s="104">
        <f t="shared" ref="F39" ca="1" si="46">+E39/C39</f>
        <v>6.7794744392728496E-3</v>
      </c>
      <c r="G39" s="78">
        <f t="shared" ref="G39" ca="1" si="47">E38</f>
        <v>0.13549861896945004</v>
      </c>
      <c r="H39" s="78">
        <f t="shared" ref="H39" ca="1" si="48">ABS(E39)</f>
        <v>0.37735985397265637</v>
      </c>
    </row>
    <row r="40" spans="1:8" ht="13" x14ac:dyDescent="0.3">
      <c r="A40" s="38">
        <f t="shared" si="3"/>
        <v>37</v>
      </c>
      <c r="B40" s="9" t="s">
        <v>129</v>
      </c>
      <c r="C40" s="37">
        <f ca="1">DataGrowthRates!DI45</f>
        <v>56.869984578487305</v>
      </c>
      <c r="D40" s="37">
        <f ca="1">DataGrowthRates!DM45</f>
        <v>57.638859841922581</v>
      </c>
      <c r="E40" s="80">
        <f t="shared" ref="E40" ca="1" si="49">D40-C40</f>
        <v>0.76887526343527668</v>
      </c>
      <c r="F40" s="104">
        <f t="shared" ref="F40" ca="1" si="50">+E40/C40</f>
        <v>1.3519878177110069E-2</v>
      </c>
      <c r="G40" s="78">
        <f t="shared" ref="G40" ca="1" si="51">E39</f>
        <v>0.37735985397265637</v>
      </c>
      <c r="H40" s="78">
        <f t="shared" ref="H40" ca="1" si="52">ABS(E40)</f>
        <v>0.76887526343527668</v>
      </c>
    </row>
    <row r="41" spans="1:8" ht="13" x14ac:dyDescent="0.3">
      <c r="A41" s="38">
        <f t="shared" si="3"/>
        <v>38</v>
      </c>
      <c r="B41" s="9" t="s">
        <v>130</v>
      </c>
      <c r="C41" s="37">
        <f ca="1">DataGrowthRates!DI46</f>
        <v>45.494269681986971</v>
      </c>
      <c r="D41" s="37">
        <f ca="1">DataGrowthRates!DM46</f>
        <v>45.907918623749445</v>
      </c>
      <c r="E41" s="80">
        <f t="shared" ref="E41" ca="1" si="53">D41-C41</f>
        <v>0.41364894176247446</v>
      </c>
      <c r="F41" s="104">
        <f t="shared" ref="F41" ca="1" si="54">+E41/C41</f>
        <v>9.0923306309553722E-3</v>
      </c>
      <c r="G41" s="78">
        <f t="shared" ref="G41" ca="1" si="55">E40</f>
        <v>0.76887526343527668</v>
      </c>
      <c r="H41" s="78">
        <f t="shared" ref="H41" ca="1" si="56">ABS(E41)</f>
        <v>0.41364894176247446</v>
      </c>
    </row>
    <row r="42" spans="1:8" ht="13" x14ac:dyDescent="0.3">
      <c r="A42" s="38">
        <f t="shared" si="3"/>
        <v>39</v>
      </c>
      <c r="B42" s="9" t="s">
        <v>131</v>
      </c>
      <c r="C42" s="37">
        <f ca="1">DataGrowthRates!DI47</f>
        <v>42.653647091556138</v>
      </c>
      <c r="D42" s="37">
        <f ca="1">DataGrowthRates!DM47</f>
        <v>42.907013054136542</v>
      </c>
      <c r="E42" s="80">
        <f t="shared" ref="E42" ca="1" si="57">D42-C42</f>
        <v>0.25336596258040345</v>
      </c>
      <c r="F42" s="104">
        <f t="shared" ref="F42" ca="1" si="58">+E42/C42</f>
        <v>5.9400773405508074E-3</v>
      </c>
      <c r="G42" s="78">
        <f t="shared" ref="G42" ca="1" si="59">E41</f>
        <v>0.41364894176247446</v>
      </c>
      <c r="H42" s="78">
        <f t="shared" ref="H42" ca="1" si="60">ABS(E42)</f>
        <v>0.25336596258040345</v>
      </c>
    </row>
    <row r="43" spans="1:8" ht="13" x14ac:dyDescent="0.3">
      <c r="A43" s="38">
        <f t="shared" si="3"/>
        <v>40</v>
      </c>
      <c r="B43" s="9" t="s">
        <v>132</v>
      </c>
      <c r="C43" s="37">
        <f ca="1">DataGrowthRates!DI48</f>
        <v>54.390753967586512</v>
      </c>
      <c r="D43" s="37">
        <f ca="1">DataGrowthRates!DM48</f>
        <v>54.479392076529926</v>
      </c>
      <c r="E43" s="80">
        <f t="shared" ref="E43" ca="1" si="61">D43-C43</f>
        <v>8.863810894341384E-2</v>
      </c>
      <c r="F43" s="104">
        <f t="shared" ref="F43" ca="1" si="62">+E43/C43</f>
        <v>1.6296539848709693E-3</v>
      </c>
      <c r="G43" s="78">
        <f t="shared" ref="G43" ca="1" si="63">E42</f>
        <v>0.25336596258040345</v>
      </c>
      <c r="H43" s="78">
        <f t="shared" ref="H43" ca="1" si="64">ABS(E43)</f>
        <v>8.863810894341384E-2</v>
      </c>
    </row>
    <row r="44" spans="1:8" ht="13" x14ac:dyDescent="0.3">
      <c r="A44" s="38">
        <f t="shared" si="3"/>
        <v>41</v>
      </c>
      <c r="B44" s="9" t="s">
        <v>133</v>
      </c>
      <c r="C44" s="37">
        <f ca="1">DataGrowthRates!DI49</f>
        <v>60.133782761872013</v>
      </c>
      <c r="D44" s="37">
        <f ca="1">DataGrowthRates!DM49</f>
        <v>60.606309524197606</v>
      </c>
      <c r="E44" s="80">
        <f t="shared" ref="E44" ca="1" si="65">D44-C44</f>
        <v>0.4725267623255931</v>
      </c>
      <c r="F44" s="104">
        <f t="shared" ref="F44" ca="1" si="66">+E44/C44</f>
        <v>7.8579251233335014E-3</v>
      </c>
      <c r="G44" s="78">
        <f t="shared" ref="G44" ca="1" si="67">E43</f>
        <v>8.863810894341384E-2</v>
      </c>
      <c r="H44" s="78">
        <f t="shared" ref="H44" ca="1" si="68">ABS(E44)</f>
        <v>0.4725267623255931</v>
      </c>
    </row>
    <row r="45" spans="1:8" ht="13" x14ac:dyDescent="0.3">
      <c r="A45" s="38">
        <f t="shared" si="3"/>
        <v>42</v>
      </c>
      <c r="B45" s="9" t="s">
        <v>134</v>
      </c>
      <c r="C45" s="37">
        <f ca="1">DataGrowthRates!DI50</f>
        <v>46.164139277327578</v>
      </c>
      <c r="D45" s="37">
        <f ca="1">DataGrowthRates!DM50</f>
        <v>46.177936829982428</v>
      </c>
      <c r="E45" s="80">
        <f ca="1">D45-C45</f>
        <v>1.3797552654850165E-2</v>
      </c>
      <c r="F45" s="104">
        <f ca="1">+E45/C45</f>
        <v>2.9888031859453526E-4</v>
      </c>
      <c r="G45" s="78">
        <f t="shared" ref="G45" ca="1" si="69">E44</f>
        <v>0.4725267623255931</v>
      </c>
      <c r="H45" s="78">
        <f ca="1">ABS(E45)</f>
        <v>1.3797552654850165E-2</v>
      </c>
    </row>
    <row r="46" spans="1:8" ht="13" x14ac:dyDescent="0.3">
      <c r="A46" s="38">
        <f t="shared" si="3"/>
        <v>43</v>
      </c>
      <c r="B46" s="9" t="s">
        <v>135</v>
      </c>
      <c r="C46" s="37">
        <f ca="1">DataGrowthRates!DI51</f>
        <v>43.477979064765272</v>
      </c>
      <c r="D46" s="37">
        <f ca="1">DataGrowthRates!DM51</f>
        <v>43.290806235606013</v>
      </c>
      <c r="E46" s="80">
        <f t="shared" ref="E46" ca="1" si="70">D46-C46</f>
        <v>-0.18717282915925892</v>
      </c>
      <c r="F46" s="104">
        <f t="shared" ref="F46" ca="1" si="71">+E46/C46</f>
        <v>-4.3050029735844956E-3</v>
      </c>
      <c r="G46" s="78">
        <f ca="1">E45</f>
        <v>1.3797552654850165E-2</v>
      </c>
      <c r="H46" s="78">
        <f t="shared" ref="H46:H47" ca="1" si="72">ABS(E46)</f>
        <v>0.18717282915925892</v>
      </c>
    </row>
    <row r="47" spans="1:8" ht="13" x14ac:dyDescent="0.3">
      <c r="A47" s="38">
        <f t="shared" si="3"/>
        <v>44</v>
      </c>
      <c r="B47" s="9" t="s">
        <v>136</v>
      </c>
      <c r="C47" s="37">
        <f ca="1">DataGrowthRates!DI52</f>
        <v>53.100547234680754</v>
      </c>
      <c r="D47" s="37">
        <f ca="1">DataGrowthRates!DM52</f>
        <v>53.142466807462839</v>
      </c>
      <c r="E47" s="80">
        <f t="shared" ref="E47" ca="1" si="73">D47-C47</f>
        <v>4.1919572782084913E-2</v>
      </c>
      <c r="F47" s="104">
        <f t="shared" ref="F47" ca="1" si="74">+E47/C47</f>
        <v>7.8943767936739116E-4</v>
      </c>
      <c r="G47" s="78">
        <f t="shared" ref="G47" ca="1" si="75">E46</f>
        <v>-0.18717282915925892</v>
      </c>
      <c r="H47" s="78">
        <f t="shared" ca="1" si="72"/>
        <v>4.1919572782084913E-2</v>
      </c>
    </row>
    <row r="48" spans="1:8" ht="13" x14ac:dyDescent="0.3">
      <c r="A48" s="38">
        <f t="shared" si="3"/>
        <v>45</v>
      </c>
      <c r="B48" s="9" t="s">
        <v>137</v>
      </c>
      <c r="C48" s="37">
        <f ca="1">DataGrowthRates!DI53</f>
        <v>58.338074749390074</v>
      </c>
      <c r="D48" s="37">
        <f ca="1">DataGrowthRates!DM53</f>
        <v>58.375393931778817</v>
      </c>
      <c r="E48" s="80">
        <f t="shared" ref="E48" ca="1" si="76">D48-C48</f>
        <v>3.7319182388742433E-2</v>
      </c>
      <c r="F48" s="104">
        <f t="shared" ref="F48" ca="1" si="77">+E48/C48</f>
        <v>6.397054162150356E-4</v>
      </c>
      <c r="G48" s="78">
        <f t="shared" ref="G48" ca="1" si="78">E47</f>
        <v>4.1919572782084913E-2</v>
      </c>
      <c r="H48" s="78">
        <f t="shared" ref="H48" ca="1" si="79">ABS(E48)</f>
        <v>3.7319182388742433E-2</v>
      </c>
    </row>
    <row r="49" spans="1:8" ht="13" x14ac:dyDescent="0.3">
      <c r="A49" s="38">
        <f t="shared" si="3"/>
        <v>46</v>
      </c>
      <c r="B49" s="9" t="s">
        <v>138</v>
      </c>
      <c r="C49" s="37">
        <f ca="1">DataGrowthRates!DI54</f>
        <v>46.283473834907745</v>
      </c>
      <c r="D49" s="37">
        <f ca="1">DataGrowthRates!DM54</f>
        <v>45.94314213624093</v>
      </c>
      <c r="E49" s="80">
        <f t="shared" ref="E49" ca="1" si="80">D49-C49</f>
        <v>-0.3403316986668159</v>
      </c>
      <c r="F49" s="104">
        <f t="shared" ref="F49" ca="1" si="81">+E49/C49</f>
        <v>-7.3532012718140489E-3</v>
      </c>
      <c r="G49" s="78">
        <f t="shared" ref="G49:G83" ca="1" si="82">E48</f>
        <v>3.7319182388742433E-2</v>
      </c>
      <c r="H49" s="78">
        <f t="shared" ref="H49:H82" ca="1" si="83">ABS(E49)</f>
        <v>0.3403316986668159</v>
      </c>
    </row>
    <row r="50" spans="1:8" ht="13" x14ac:dyDescent="0.3">
      <c r="A50" s="38">
        <f t="shared" si="3"/>
        <v>47</v>
      </c>
      <c r="B50" s="9" t="s">
        <v>139</v>
      </c>
      <c r="C50" s="37">
        <f ca="1">DataGrowthRates!DI55</f>
        <v>41.560191692905697</v>
      </c>
      <c r="D50" s="37">
        <f ca="1">DataGrowthRates!DM55</f>
        <v>41.563126727835808</v>
      </c>
      <c r="E50" s="80">
        <f t="shared" ref="E50" ca="1" si="84">D50-C50</f>
        <v>2.9350349301111578E-3</v>
      </c>
      <c r="F50" s="104">
        <f t="shared" ref="F50" ca="1" si="85">+E50/C50</f>
        <v>7.0621303958330077E-5</v>
      </c>
      <c r="G50" s="78">
        <f t="shared" ca="1" si="82"/>
        <v>-0.3403316986668159</v>
      </c>
      <c r="H50" s="78">
        <f t="shared" ca="1" si="83"/>
        <v>2.9350349301111578E-3</v>
      </c>
    </row>
    <row r="51" spans="1:8" ht="13" x14ac:dyDescent="0.3">
      <c r="A51" s="38">
        <f t="shared" si="3"/>
        <v>48</v>
      </c>
      <c r="B51" s="9" t="s">
        <v>140</v>
      </c>
      <c r="C51" s="37">
        <f ca="1">DataGrowthRates!DI56</f>
        <v>54.986601663899684</v>
      </c>
      <c r="D51" s="37">
        <f ca="1">DataGrowthRates!DM56</f>
        <v>55.241674679225142</v>
      </c>
      <c r="E51" s="80">
        <f t="shared" ref="E51" ca="1" si="86">D51-C51</f>
        <v>0.25507301532545767</v>
      </c>
      <c r="F51" s="104">
        <f t="shared" ref="F51" ca="1" si="87">+E51/C51</f>
        <v>4.6388212329353789E-3</v>
      </c>
      <c r="G51" s="78">
        <f t="shared" ca="1" si="82"/>
        <v>2.9350349301111578E-3</v>
      </c>
      <c r="H51" s="78">
        <f t="shared" ca="1" si="83"/>
        <v>0.25507301532545767</v>
      </c>
    </row>
    <row r="52" spans="1:8" ht="13" x14ac:dyDescent="0.3">
      <c r="A52" s="38">
        <f t="shared" si="3"/>
        <v>49</v>
      </c>
      <c r="B52" s="158" t="s">
        <v>142</v>
      </c>
      <c r="C52" s="37">
        <f ca="1">DataGrowthRates!DI57</f>
        <v>56.793925870087861</v>
      </c>
      <c r="D52" s="37">
        <f ca="1">DataGrowthRates!DM57</f>
        <v>57.47124949188963</v>
      </c>
      <c r="E52" s="80">
        <f t="shared" ref="E52" ca="1" si="88">D52-C52</f>
        <v>0.67732362180176864</v>
      </c>
      <c r="F52" s="104">
        <f t="shared" ref="F52" ca="1" si="89">+E52/C52</f>
        <v>1.1925987003453488E-2</v>
      </c>
      <c r="G52" s="78">
        <f t="shared" ca="1" si="82"/>
        <v>0.25507301532545767</v>
      </c>
      <c r="H52" s="78">
        <f t="shared" ca="1" si="83"/>
        <v>0.67732362180176864</v>
      </c>
    </row>
    <row r="53" spans="1:8" ht="13" x14ac:dyDescent="0.3">
      <c r="A53" s="38">
        <f t="shared" si="3"/>
        <v>50</v>
      </c>
      <c r="B53" s="158" t="s">
        <v>143</v>
      </c>
      <c r="C53" s="37">
        <f ca="1">DataGrowthRates!DI58</f>
        <v>44.319667076706587</v>
      </c>
      <c r="D53" s="37">
        <f ca="1">DataGrowthRates!DM58</f>
        <v>44.950657166566337</v>
      </c>
      <c r="E53" s="80">
        <f t="shared" ref="E53" ca="1" si="90">D53-C53</f>
        <v>0.63099008985975047</v>
      </c>
      <c r="F53" s="104">
        <f t="shared" ref="F53" ca="1" si="91">+E53/C53</f>
        <v>1.4237247964152343E-2</v>
      </c>
      <c r="G53" s="78">
        <f t="shared" ca="1" si="82"/>
        <v>0.67732362180176864</v>
      </c>
      <c r="H53" s="78">
        <f t="shared" ca="1" si="83"/>
        <v>0.63099008985975047</v>
      </c>
    </row>
    <row r="54" spans="1:8" ht="13" x14ac:dyDescent="0.3">
      <c r="A54" s="38">
        <f t="shared" si="3"/>
        <v>51</v>
      </c>
      <c r="B54" s="158" t="s">
        <v>144</v>
      </c>
      <c r="C54" s="37">
        <f ca="1">DataGrowthRates!DI59</f>
        <v>42.032314121562635</v>
      </c>
      <c r="D54" s="37">
        <f ca="1">DataGrowthRates!DM59</f>
        <v>42.314951065591238</v>
      </c>
      <c r="E54" s="80">
        <f t="shared" ref="E54" ca="1" si="92">D54-C54</f>
        <v>0.28263694402860295</v>
      </c>
      <c r="F54" s="104">
        <f t="shared" ref="F54" ca="1" si="93">+E54/C54</f>
        <v>6.7242774978123277E-3</v>
      </c>
      <c r="G54" s="78">
        <f t="shared" ca="1" si="82"/>
        <v>0.63099008985975047</v>
      </c>
      <c r="H54" s="78">
        <f t="shared" ca="1" si="83"/>
        <v>0.28263694402860295</v>
      </c>
    </row>
    <row r="55" spans="1:8" ht="13" x14ac:dyDescent="0.3">
      <c r="A55" s="38">
        <f t="shared" si="3"/>
        <v>52</v>
      </c>
      <c r="B55" s="158" t="s">
        <v>145</v>
      </c>
      <c r="C55" s="37">
        <f ca="1">DataGrowthRates!DI60</f>
        <v>54.712216610123299</v>
      </c>
      <c r="D55" s="37">
        <f ca="1">DataGrowthRates!DM60</f>
        <v>55.624924135194057</v>
      </c>
      <c r="E55" s="80">
        <f t="shared" ref="E55" ca="1" si="94">D55-C55</f>
        <v>0.9127075250707577</v>
      </c>
      <c r="F55" s="104">
        <f t="shared" ref="F55" ca="1" si="95">+E55/C55</f>
        <v>1.6681969432433507E-2</v>
      </c>
      <c r="G55" s="78">
        <f t="shared" ca="1" si="82"/>
        <v>0.28263694402860295</v>
      </c>
      <c r="H55" s="78">
        <f t="shared" ca="1" si="83"/>
        <v>0.9127075250707577</v>
      </c>
    </row>
    <row r="56" spans="1:8" ht="13" x14ac:dyDescent="0.3">
      <c r="A56" s="38">
        <f t="shared" si="3"/>
        <v>53</v>
      </c>
      <c r="B56" s="158" t="s">
        <v>146</v>
      </c>
      <c r="C56" s="37">
        <f ca="1">DataGrowthRates!DI61</f>
        <v>59.255101354192604</v>
      </c>
      <c r="D56" s="37">
        <f ca="1">DataGrowthRates!DM61</f>
        <v>59.568223260862432</v>
      </c>
      <c r="E56" s="80">
        <f t="shared" ref="E56" ca="1" si="96">D56-C56</f>
        <v>0.31312190666982787</v>
      </c>
      <c r="F56" s="104">
        <f t="shared" ref="F56" ca="1" si="97">+E56/C56</f>
        <v>5.2843029463094972E-3</v>
      </c>
      <c r="G56" s="78">
        <f t="shared" ca="1" si="82"/>
        <v>0.9127075250707577</v>
      </c>
      <c r="H56" s="78">
        <f t="shared" ca="1" si="83"/>
        <v>0.31312190666982787</v>
      </c>
    </row>
    <row r="57" spans="1:8" ht="13" x14ac:dyDescent="0.3">
      <c r="A57" s="38">
        <f t="shared" si="3"/>
        <v>54</v>
      </c>
      <c r="B57" s="158" t="s">
        <v>147</v>
      </c>
      <c r="C57" s="37">
        <f ca="1">DataGrowthRates!DI62</f>
        <v>44.484902865122685</v>
      </c>
      <c r="D57" s="37">
        <f ca="1">DataGrowthRates!DM62</f>
        <v>45.066260738310952</v>
      </c>
      <c r="E57" s="80">
        <f t="shared" ref="E57" ca="1" si="98">D57-C57</f>
        <v>0.58135787318826715</v>
      </c>
      <c r="F57" s="104">
        <f t="shared" ref="F57" ca="1" si="99">+E57/C57</f>
        <v>1.3068655560537748E-2</v>
      </c>
      <c r="G57" s="78">
        <f t="shared" ca="1" si="82"/>
        <v>0.31312190666982787</v>
      </c>
      <c r="H57" s="78">
        <f t="shared" ca="1" si="83"/>
        <v>0.58135787318826715</v>
      </c>
    </row>
    <row r="58" spans="1:8" ht="13" x14ac:dyDescent="0.3">
      <c r="A58" s="38">
        <f t="shared" si="3"/>
        <v>55</v>
      </c>
      <c r="B58" s="158" t="s">
        <v>148</v>
      </c>
      <c r="C58" s="37">
        <f ca="1">DataGrowthRates!DI63</f>
        <v>41.838682056896886</v>
      </c>
      <c r="D58" s="37">
        <f ca="1">DataGrowthRates!DM63</f>
        <v>42.060542029132634</v>
      </c>
      <c r="E58" s="80">
        <f t="shared" ref="E58" ca="1" si="100">D58-C58</f>
        <v>0.22185997223574816</v>
      </c>
      <c r="F58" s="104">
        <f t="shared" ref="F58" ca="1" si="101">+E58/C58</f>
        <v>5.3027476327776844E-3</v>
      </c>
      <c r="G58" s="78">
        <f t="shared" ca="1" si="82"/>
        <v>0.58135787318826715</v>
      </c>
      <c r="H58" s="78">
        <f t="shared" ca="1" si="83"/>
        <v>0.22185997223574816</v>
      </c>
    </row>
    <row r="59" spans="1:8" ht="13" x14ac:dyDescent="0.3">
      <c r="A59" s="38">
        <f t="shared" si="3"/>
        <v>56</v>
      </c>
      <c r="B59" s="158" t="s">
        <v>149</v>
      </c>
      <c r="C59" s="37">
        <f ca="1">DataGrowthRates!DI64</f>
        <v>53.906048515178412</v>
      </c>
      <c r="D59" s="37">
        <f ca="1">DataGrowthRates!DM64</f>
        <v>53.331581369196051</v>
      </c>
      <c r="E59" s="80">
        <f t="shared" ref="E59" ca="1" si="102">D59-C59</f>
        <v>-0.57446714598236071</v>
      </c>
      <c r="F59" s="104">
        <f t="shared" ref="F59" ca="1" si="103">+E59/C59</f>
        <v>-1.0656821670403221E-2</v>
      </c>
      <c r="G59" s="78">
        <f t="shared" ca="1" si="82"/>
        <v>0.22185997223574816</v>
      </c>
      <c r="H59" s="78">
        <f t="shared" ca="1" si="83"/>
        <v>0.57446714598236071</v>
      </c>
    </row>
    <row r="60" spans="1:8" ht="13" x14ac:dyDescent="0.3">
      <c r="A60" s="38">
        <f t="shared" si="3"/>
        <v>57</v>
      </c>
      <c r="B60" s="158" t="s">
        <v>150</v>
      </c>
      <c r="C60" s="37">
        <f ca="1">DataGrowthRates!DI65</f>
        <v>55.078892087395666</v>
      </c>
      <c r="D60" s="37">
        <f ca="1">DataGrowthRates!DM65</f>
        <v>55.493258662111892</v>
      </c>
      <c r="E60" s="80">
        <f t="shared" ref="E60" ca="1" si="104">D60-C60</f>
        <v>0.41436657471622595</v>
      </c>
      <c r="F60" s="104">
        <f t="shared" ref="F60" ca="1" si="105">+E60/C60</f>
        <v>7.5231465088065963E-3</v>
      </c>
      <c r="G60" s="78">
        <f t="shared" ca="1" si="82"/>
        <v>-0.57446714598236071</v>
      </c>
      <c r="H60" s="78">
        <f t="shared" ca="1" si="83"/>
        <v>0.41436657471622595</v>
      </c>
    </row>
    <row r="61" spans="1:8" ht="13" x14ac:dyDescent="0.3">
      <c r="A61" s="38">
        <f t="shared" si="3"/>
        <v>58</v>
      </c>
      <c r="B61" s="158" t="s">
        <v>151</v>
      </c>
      <c r="C61" s="37">
        <f ca="1">DataGrowthRates!DI66</f>
        <v>44.976512634064903</v>
      </c>
      <c r="D61" s="37">
        <f ca="1">DataGrowthRates!DM66</f>
        <v>45.335094704964874</v>
      </c>
      <c r="E61" s="80">
        <f t="shared" ref="E61" ca="1" si="106">D61-C61</f>
        <v>0.35858207089997052</v>
      </c>
      <c r="F61" s="104">
        <f t="shared" ref="F61" ca="1" si="107">+E61/C61</f>
        <v>7.9726517219652748E-3</v>
      </c>
      <c r="G61" s="78">
        <f t="shared" ca="1" si="82"/>
        <v>0.41436657471622595</v>
      </c>
      <c r="H61" s="78">
        <f t="shared" ca="1" si="83"/>
        <v>0.35858207089997052</v>
      </c>
    </row>
    <row r="62" spans="1:8" ht="13" x14ac:dyDescent="0.3">
      <c r="A62" s="38">
        <f t="shared" si="3"/>
        <v>59</v>
      </c>
      <c r="B62" s="158" t="s">
        <v>152</v>
      </c>
      <c r="C62" s="37">
        <f ca="1">DataGrowthRates!DI67</f>
        <v>40.673855358052222</v>
      </c>
      <c r="D62" s="37">
        <f ca="1">DataGrowthRates!DM67</f>
        <v>41.087670652692687</v>
      </c>
      <c r="E62" s="80">
        <f t="shared" ref="E62" ca="1" si="108">D62-C62</f>
        <v>0.41381529464046451</v>
      </c>
      <c r="F62" s="104">
        <f t="shared" ref="F62" ca="1" si="109">+E62/C62</f>
        <v>1.0173987466829631E-2</v>
      </c>
      <c r="G62" s="78">
        <f t="shared" ca="1" si="82"/>
        <v>0.35858207089997052</v>
      </c>
      <c r="H62" s="78">
        <f t="shared" ca="1" si="83"/>
        <v>0.41381529464046451</v>
      </c>
    </row>
    <row r="63" spans="1:8" ht="13" x14ac:dyDescent="0.3">
      <c r="A63" s="38">
        <f t="shared" si="3"/>
        <v>60</v>
      </c>
      <c r="B63" s="158" t="s">
        <v>153</v>
      </c>
      <c r="C63" s="37">
        <f ca="1">DataGrowthRates!DI68</f>
        <v>54.959195920799907</v>
      </c>
      <c r="D63" s="37">
        <f ca="1">DataGrowthRates!DM68</f>
        <v>54.322569999999999</v>
      </c>
      <c r="E63" s="80">
        <f t="shared" ref="E63" ca="1" si="110">D63-C63</f>
        <v>-0.63662592079990787</v>
      </c>
      <c r="F63" s="104">
        <f t="shared" ref="F63" ca="1" si="111">+E63/C63</f>
        <v>-1.1583610533846435E-2</v>
      </c>
      <c r="G63" s="78">
        <f t="shared" ca="1" si="82"/>
        <v>0.41381529464046451</v>
      </c>
      <c r="H63" s="78">
        <f t="shared" ca="1" si="83"/>
        <v>0.63662592079990787</v>
      </c>
    </row>
    <row r="64" spans="1:8" ht="13" x14ac:dyDescent="0.3">
      <c r="A64" s="38">
        <f t="shared" si="3"/>
        <v>61</v>
      </c>
      <c r="B64" s="158" t="s">
        <v>154</v>
      </c>
      <c r="C64" s="37">
        <f ca="1">DataGrowthRates!DI69</f>
        <v>54.968921919138786</v>
      </c>
      <c r="D64" s="37">
        <f ca="1">DataGrowthRates!DM69</f>
        <v>53.677</v>
      </c>
      <c r="E64" s="80">
        <f t="shared" ref="E64" ca="1" si="112">D64-C64</f>
        <v>-1.2919219191387867</v>
      </c>
      <c r="F64" s="104">
        <f t="shared" ref="F64" ca="1" si="113">+E64/C64</f>
        <v>-2.3502769820358659E-2</v>
      </c>
      <c r="G64" s="78">
        <f t="shared" ca="1" si="82"/>
        <v>-0.63662592079990787</v>
      </c>
      <c r="H64" s="78">
        <f t="shared" ca="1" si="83"/>
        <v>1.2919219191387867</v>
      </c>
    </row>
    <row r="65" spans="1:8" ht="13" x14ac:dyDescent="0.3">
      <c r="A65" s="38">
        <f t="shared" si="3"/>
        <v>62</v>
      </c>
      <c r="B65" s="158" t="s">
        <v>155</v>
      </c>
      <c r="C65" s="37">
        <f ca="1">DataGrowthRates!DI70</f>
        <v>34.684739633182652</v>
      </c>
      <c r="D65" s="37">
        <f ca="1">DataGrowthRates!DM70</f>
        <v>33.636879999999998</v>
      </c>
      <c r="E65" s="80">
        <f t="shared" ref="E65" ca="1" si="114">D65-C65</f>
        <v>-1.0478596331826537</v>
      </c>
      <c r="F65" s="104">
        <f t="shared" ref="F65" ca="1" si="115">+E65/C65</f>
        <v>-3.0210970134547981E-2</v>
      </c>
      <c r="G65" s="78">
        <f t="shared" ca="1" si="82"/>
        <v>-1.2919219191387867</v>
      </c>
      <c r="H65" s="78">
        <f t="shared" ca="1" si="83"/>
        <v>1.0478596331826537</v>
      </c>
    </row>
    <row r="66" spans="1:8" ht="13" x14ac:dyDescent="0.3">
      <c r="A66" s="38">
        <f t="shared" si="3"/>
        <v>63</v>
      </c>
      <c r="B66" s="158" t="s">
        <v>156</v>
      </c>
      <c r="C66" s="37">
        <f ca="1">DataGrowthRates!DI71</f>
        <v>35.559539353397469</v>
      </c>
      <c r="D66" s="37">
        <f ca="1">DataGrowthRates!DM71</f>
        <v>34.816760000000002</v>
      </c>
      <c r="E66" s="80">
        <f t="shared" ref="E66" ca="1" si="116">D66-C66</f>
        <v>-0.74277935339746648</v>
      </c>
      <c r="F66" s="104">
        <f t="shared" ref="F66" ca="1" si="117">+E66/C66</f>
        <v>-2.0888328895815662E-2</v>
      </c>
      <c r="G66" s="78">
        <f t="shared" ca="1" si="82"/>
        <v>-1.0478596331826537</v>
      </c>
      <c r="H66" s="78">
        <f t="shared" ca="1" si="83"/>
        <v>0.74277935339746648</v>
      </c>
    </row>
    <row r="67" spans="1:8" ht="13" x14ac:dyDescent="0.3">
      <c r="A67" s="38">
        <f t="shared" si="3"/>
        <v>64</v>
      </c>
      <c r="B67" s="158" t="s">
        <v>157</v>
      </c>
      <c r="C67" s="37">
        <f ca="1">DataGrowthRates!DI72</f>
        <v>48.846640000000008</v>
      </c>
      <c r="D67" s="37">
        <f ca="1">DataGrowthRates!DM72</f>
        <v>47.955369999999995</v>
      </c>
      <c r="E67" s="80">
        <f t="shared" ref="E67" ca="1" si="118">D67-C67</f>
        <v>-0.89127000000001289</v>
      </c>
      <c r="F67" s="104">
        <f t="shared" ref="F67" ca="1" si="119">+E67/C67</f>
        <v>-1.824629084006623E-2</v>
      </c>
      <c r="G67" s="78">
        <f t="shared" ca="1" si="82"/>
        <v>-0.74277935339746648</v>
      </c>
      <c r="H67" s="78">
        <f t="shared" ca="1" si="83"/>
        <v>0.89127000000001289</v>
      </c>
    </row>
    <row r="68" spans="1:8" ht="13" x14ac:dyDescent="0.3">
      <c r="A68" s="38">
        <f t="shared" si="3"/>
        <v>65</v>
      </c>
      <c r="B68" s="158" t="s">
        <v>158</v>
      </c>
      <c r="C68" s="37">
        <f ca="1">DataGrowthRates!DI73</f>
        <v>49.835030000000003</v>
      </c>
      <c r="D68" s="37">
        <f ca="1">DataGrowthRates!DM73</f>
        <v>49.765980000000006</v>
      </c>
      <c r="E68" s="80">
        <f t="shared" ref="E68" ca="1" si="120">D68-C68</f>
        <v>-6.9049999999997169E-2</v>
      </c>
      <c r="F68" s="104">
        <f t="shared" ref="F68" ca="1" si="121">+E68/C68</f>
        <v>-1.3855715547878102E-3</v>
      </c>
      <c r="G68" s="78">
        <f t="shared" ca="1" si="82"/>
        <v>-0.89127000000001289</v>
      </c>
      <c r="H68" s="78">
        <f t="shared" ca="1" si="83"/>
        <v>6.9049999999997169E-2</v>
      </c>
    </row>
    <row r="69" spans="1:8" ht="13" x14ac:dyDescent="0.3">
      <c r="A69" s="38">
        <f t="shared" si="3"/>
        <v>66</v>
      </c>
      <c r="B69" s="158" t="s">
        <v>159</v>
      </c>
      <c r="C69" s="37">
        <f ca="1">DataGrowthRates!DI74</f>
        <v>41.280880000000003</v>
      </c>
      <c r="D69" s="37">
        <f ca="1">DataGrowthRates!DM74</f>
        <v>40.721460000000015</v>
      </c>
      <c r="E69" s="80">
        <f t="shared" ref="E69" ca="1" si="122">D69-C69</f>
        <v>-0.5594199999999887</v>
      </c>
      <c r="F69" s="104">
        <f t="shared" ref="F69" ca="1" si="123">+E69/C69</f>
        <v>-1.3551552195592455E-2</v>
      </c>
      <c r="G69" s="78">
        <f t="shared" ca="1" si="82"/>
        <v>-6.9049999999997169E-2</v>
      </c>
      <c r="H69" s="78">
        <f t="shared" ca="1" si="83"/>
        <v>0.5594199999999887</v>
      </c>
    </row>
    <row r="70" spans="1:8" ht="13" x14ac:dyDescent="0.3">
      <c r="A70" s="38">
        <f t="shared" ref="A70:A87" si="124">A69+1</f>
        <v>67</v>
      </c>
      <c r="B70" s="158" t="s">
        <v>160</v>
      </c>
      <c r="C70" s="37">
        <f ca="1">DataGrowthRates!DI75</f>
        <v>36.741950000000003</v>
      </c>
      <c r="D70" s="37">
        <f ca="1">DataGrowthRates!DM75</f>
        <v>36.492330000000003</v>
      </c>
      <c r="E70" s="80">
        <f t="shared" ref="E70" ca="1" si="125">D70-C70</f>
        <v>-0.24962000000000018</v>
      </c>
      <c r="F70" s="104">
        <f t="shared" ref="F70" ca="1" si="126">+E70/C70</f>
        <v>-6.7938691332387136E-3</v>
      </c>
      <c r="G70" s="78">
        <f t="shared" ca="1" si="82"/>
        <v>-0.5594199999999887</v>
      </c>
      <c r="H70" s="78">
        <f t="shared" ca="1" si="83"/>
        <v>0.24962000000000018</v>
      </c>
    </row>
    <row r="71" spans="1:8" ht="13" x14ac:dyDescent="0.3">
      <c r="A71" s="38">
        <f t="shared" si="124"/>
        <v>68</v>
      </c>
      <c r="B71" s="158" t="s">
        <v>161</v>
      </c>
      <c r="C71" s="37">
        <f ca="1">DataGrowthRates!DI76</f>
        <v>48.336239999999997</v>
      </c>
      <c r="D71" s="37">
        <f ca="1">DataGrowthRates!DM76</f>
        <v>48.464530000000003</v>
      </c>
      <c r="E71" s="80">
        <f t="shared" ref="E71" ca="1" si="127">D71-C71</f>
        <v>0.1282900000000069</v>
      </c>
      <c r="F71" s="104">
        <f t="shared" ref="F71" ca="1" si="128">+E71/C71</f>
        <v>2.6541162490091681E-3</v>
      </c>
      <c r="G71" s="78">
        <f t="shared" ca="1" si="82"/>
        <v>-0.24962000000000018</v>
      </c>
      <c r="H71" s="78">
        <f t="shared" ca="1" si="83"/>
        <v>0.1282900000000069</v>
      </c>
    </row>
    <row r="72" spans="1:8" ht="13" x14ac:dyDescent="0.3">
      <c r="A72" s="38">
        <f t="shared" si="124"/>
        <v>69</v>
      </c>
      <c r="B72" s="158" t="s">
        <v>162</v>
      </c>
      <c r="C72" s="37">
        <f ca="1">DataGrowthRates!DI77</f>
        <v>49.582620000000006</v>
      </c>
      <c r="D72" s="37">
        <f ca="1">DataGrowthRates!DM77</f>
        <v>50.0715</v>
      </c>
      <c r="E72" s="80">
        <f t="shared" ref="E72" ca="1" si="129">D72-C72</f>
        <v>0.48887999999999465</v>
      </c>
      <c r="F72" s="104">
        <f t="shared" ref="F72" ca="1" si="130">+E72/C72</f>
        <v>9.8599065559664776E-3</v>
      </c>
      <c r="G72" s="78">
        <f t="shared" ca="1" si="82"/>
        <v>0.1282900000000069</v>
      </c>
      <c r="H72" s="78">
        <f t="shared" ca="1" si="83"/>
        <v>0.48887999999999465</v>
      </c>
    </row>
    <row r="73" spans="1:8" ht="13" x14ac:dyDescent="0.3">
      <c r="A73" s="38">
        <f t="shared" si="124"/>
        <v>70</v>
      </c>
      <c r="B73" s="158" t="s">
        <v>163</v>
      </c>
      <c r="C73" s="37">
        <f ca="1">DataGrowthRates!DI78</f>
        <v>40.573779999999992</v>
      </c>
      <c r="D73" s="37">
        <f ca="1">DataGrowthRates!DM78</f>
        <v>40.513739999999991</v>
      </c>
      <c r="E73" s="80">
        <f t="shared" ref="E73" ca="1" si="131">D73-C73</f>
        <v>-6.0040000000000759E-2</v>
      </c>
      <c r="F73" s="104">
        <f t="shared" ref="F73" ca="1" si="132">+E73/C73</f>
        <v>-1.479773390598578E-3</v>
      </c>
      <c r="G73" s="78">
        <f t="shared" ca="1" si="82"/>
        <v>0.48887999999999465</v>
      </c>
      <c r="H73" s="78">
        <f t="shared" ca="1" si="83"/>
        <v>6.0040000000000759E-2</v>
      </c>
    </row>
    <row r="74" spans="1:8" ht="13" x14ac:dyDescent="0.3">
      <c r="A74" s="38">
        <f t="shared" si="124"/>
        <v>71</v>
      </c>
      <c r="B74" s="158" t="s">
        <v>164</v>
      </c>
      <c r="C74" s="37">
        <f ca="1">DataGrowthRates!DI79</f>
        <v>37.686989999999994</v>
      </c>
      <c r="D74" s="37">
        <f ca="1">DataGrowthRates!DM79</f>
        <v>37.420759999999994</v>
      </c>
      <c r="E74" s="80">
        <f t="shared" ref="E74" ca="1" si="133">D74-C74</f>
        <v>-0.26623000000000019</v>
      </c>
      <c r="F74" s="104">
        <f t="shared" ref="F74" ca="1" si="134">+E74/C74</f>
        <v>-7.0642415326880766E-3</v>
      </c>
      <c r="G74" s="78">
        <f t="shared" ca="1" si="82"/>
        <v>-6.0040000000000759E-2</v>
      </c>
      <c r="H74" s="78">
        <f t="shared" ca="1" si="83"/>
        <v>0.26623000000000019</v>
      </c>
    </row>
    <row r="75" spans="1:8" ht="13" x14ac:dyDescent="0.3">
      <c r="A75" s="38">
        <f t="shared" si="124"/>
        <v>72</v>
      </c>
      <c r="B75" s="158" t="s">
        <v>165</v>
      </c>
      <c r="C75" s="37">
        <f ca="1">DataGrowthRates!DI80</f>
        <v>45.371010000000005</v>
      </c>
      <c r="D75" s="37">
        <f ca="1">DataGrowthRates!DM80</f>
        <v>46.091839999999998</v>
      </c>
      <c r="E75" s="80">
        <f t="shared" ref="E75" ca="1" si="135">D75-C75</f>
        <v>0.72082999999999231</v>
      </c>
      <c r="F75" s="104">
        <f t="shared" ref="F75" ca="1" si="136">+E75/C75</f>
        <v>1.5887457651923381E-2</v>
      </c>
      <c r="G75" s="78">
        <f t="shared" ca="1" si="82"/>
        <v>-0.26623000000000019</v>
      </c>
      <c r="H75" s="78">
        <f t="shared" ca="1" si="83"/>
        <v>0.72082999999999231</v>
      </c>
    </row>
    <row r="76" spans="1:8" ht="13" x14ac:dyDescent="0.3">
      <c r="A76" s="38">
        <f t="shared" si="124"/>
        <v>73</v>
      </c>
      <c r="B76" s="158" t="s">
        <v>166</v>
      </c>
      <c r="C76" s="37">
        <f ca="1">DataGrowthRates!DI81</f>
        <v>48.522019999999998</v>
      </c>
      <c r="D76" s="37">
        <f ca="1">DataGrowthRates!DM81</f>
        <v>48.64425</v>
      </c>
      <c r="E76" s="80">
        <f t="shared" ref="E76" ca="1" si="137">D76-C76</f>
        <v>0.12223000000000184</v>
      </c>
      <c r="F76" s="104">
        <f t="shared" ref="F76" ca="1" si="138">+E76/C76</f>
        <v>2.519062479262031E-3</v>
      </c>
      <c r="G76" s="78">
        <f t="shared" ca="1" si="82"/>
        <v>0.72082999999999231</v>
      </c>
      <c r="H76" s="78">
        <f t="shared" ca="1" si="83"/>
        <v>0.12223000000000184</v>
      </c>
    </row>
    <row r="77" spans="1:8" ht="13" x14ac:dyDescent="0.3">
      <c r="A77" s="38">
        <f t="shared" si="124"/>
        <v>74</v>
      </c>
      <c r="B77" s="158" t="s">
        <v>167</v>
      </c>
      <c r="C77" s="37">
        <f ca="1">DataGrowthRates!DI82</f>
        <v>38.532139999999998</v>
      </c>
      <c r="D77" s="37">
        <f ca="1">DataGrowthRates!DM82</f>
        <v>38.671939999999992</v>
      </c>
      <c r="E77" s="80">
        <f t="shared" ref="E77" ca="1" si="139">D77-C77</f>
        <v>0.13979999999999393</v>
      </c>
      <c r="F77" s="104">
        <f t="shared" ref="F77" ca="1" si="140">+E77/C77</f>
        <v>3.6281400410149538E-3</v>
      </c>
      <c r="G77" s="78">
        <f t="shared" ca="1" si="82"/>
        <v>0.12223000000000184</v>
      </c>
      <c r="H77" s="78">
        <f t="shared" ca="1" si="83"/>
        <v>0.13979999999999393</v>
      </c>
    </row>
    <row r="78" spans="1:8" ht="13" x14ac:dyDescent="0.3">
      <c r="A78" s="38">
        <f t="shared" si="124"/>
        <v>75</v>
      </c>
      <c r="B78" s="158" t="s">
        <v>168</v>
      </c>
      <c r="C78" s="37">
        <f ca="1">DataGrowthRates!DI83</f>
        <v>35.459420000000001</v>
      </c>
      <c r="D78" s="37">
        <f ca="1">DataGrowthRates!DM83</f>
        <v>35.48789</v>
      </c>
      <c r="E78" s="80">
        <f t="shared" ref="E78" ca="1" si="141">D78-C78</f>
        <v>2.8469999999998663E-2</v>
      </c>
      <c r="F78" s="104">
        <f t="shared" ref="F78" ca="1" si="142">+E78/C78</f>
        <v>8.0288961297163525E-4</v>
      </c>
      <c r="G78" s="78">
        <f t="shared" ca="1" si="82"/>
        <v>0.13979999999999393</v>
      </c>
      <c r="H78" s="78">
        <f t="shared" ca="1" si="83"/>
        <v>2.8469999999998663E-2</v>
      </c>
    </row>
    <row r="79" spans="1:8" ht="13" x14ac:dyDescent="0.3">
      <c r="A79" s="38">
        <f t="shared" si="124"/>
        <v>76</v>
      </c>
      <c r="B79" s="158" t="s">
        <v>169</v>
      </c>
      <c r="C79" s="37">
        <f ca="1">DataGrowthRates!DI84</f>
        <v>45.210340000000002</v>
      </c>
      <c r="D79" s="37">
        <f ca="1">DataGrowthRates!DM84</f>
        <v>45.566510000000001</v>
      </c>
      <c r="E79" s="80">
        <f t="shared" ref="E79" ca="1" si="143">D79-C79</f>
        <v>0.35616999999999877</v>
      </c>
      <c r="F79" s="104">
        <f t="shared" ref="F79" ca="1" si="144">+E79/C79</f>
        <v>7.878065062107446E-3</v>
      </c>
      <c r="G79" s="78">
        <f t="shared" ca="1" si="82"/>
        <v>2.8469999999998663E-2</v>
      </c>
      <c r="H79" s="78">
        <f t="shared" ca="1" si="83"/>
        <v>0.35616999999999877</v>
      </c>
    </row>
    <row r="80" spans="1:8" ht="13" x14ac:dyDescent="0.3">
      <c r="A80" s="38">
        <f t="shared" si="124"/>
        <v>77</v>
      </c>
      <c r="B80" s="158" t="s">
        <v>173</v>
      </c>
      <c r="C80" s="37">
        <f ca="1">DataGrowthRates!DI85</f>
        <v>47.758029999999998</v>
      </c>
      <c r="D80" s="37">
        <f ca="1">DataGrowthRates!DM85</f>
        <v>47.916449999999998</v>
      </c>
      <c r="E80" s="80">
        <f t="shared" ref="E80" ca="1" si="145">D80-C80</f>
        <v>0.15841999999999956</v>
      </c>
      <c r="F80" s="104">
        <f t="shared" ref="F80" ca="1" si="146">+E80/C80</f>
        <v>3.3171385000595622E-3</v>
      </c>
      <c r="G80" s="78">
        <f t="shared" ca="1" si="82"/>
        <v>0.35616999999999877</v>
      </c>
      <c r="H80" s="78">
        <f t="shared" ca="1" si="83"/>
        <v>0.15841999999999956</v>
      </c>
    </row>
    <row r="81" spans="1:12" ht="13" x14ac:dyDescent="0.3">
      <c r="A81" s="38">
        <f t="shared" si="124"/>
        <v>78</v>
      </c>
      <c r="B81" s="158" t="s">
        <v>174</v>
      </c>
      <c r="C81" s="37">
        <f ca="1">DataGrowthRates!DI86</f>
        <v>38.346129999999995</v>
      </c>
      <c r="D81" s="37">
        <f ca="1">DataGrowthRates!DM86</f>
        <v>38.643259999999998</v>
      </c>
      <c r="E81" s="80">
        <f t="shared" ref="E81" ca="1" si="147">D81-C81</f>
        <v>0.29713000000000278</v>
      </c>
      <c r="F81" s="104">
        <f t="shared" ref="F81" ca="1" si="148">+E81/C81</f>
        <v>7.7486306962398247E-3</v>
      </c>
      <c r="G81" s="78">
        <f t="shared" ca="1" si="82"/>
        <v>0.15841999999999956</v>
      </c>
      <c r="H81" s="78">
        <f t="shared" ca="1" si="83"/>
        <v>0.29713000000000278</v>
      </c>
    </row>
    <row r="82" spans="1:12" ht="13" x14ac:dyDescent="0.3">
      <c r="A82" s="38">
        <f t="shared" si="124"/>
        <v>79</v>
      </c>
      <c r="B82" s="158" t="s">
        <v>175</v>
      </c>
      <c r="C82" s="37">
        <f ca="1">DataGrowthRates!DI87</f>
        <v>35.151600000000009</v>
      </c>
      <c r="D82" s="37">
        <f ca="1">DataGrowthRates!DM87</f>
        <v>35.881</v>
      </c>
      <c r="E82" s="80">
        <f t="shared" ref="E82" ca="1" si="149">D82-C82</f>
        <v>0.72939999999999117</v>
      </c>
      <c r="F82" s="104">
        <f t="shared" ref="F82" ca="1" si="150">+E82/C82</f>
        <v>2.0750122327290677E-2</v>
      </c>
      <c r="G82" s="78">
        <f t="shared" ca="1" si="82"/>
        <v>0.29713000000000278</v>
      </c>
      <c r="H82" s="78">
        <f t="shared" ca="1" si="83"/>
        <v>0.72939999999999117</v>
      </c>
    </row>
    <row r="83" spans="1:12" ht="13" x14ac:dyDescent="0.3">
      <c r="A83" s="38">
        <f t="shared" si="124"/>
        <v>80</v>
      </c>
      <c r="B83" s="158" t="s">
        <v>176</v>
      </c>
      <c r="C83" s="37">
        <f ca="1">DataGrowthRates!DI88</f>
        <v>45.927110000000006</v>
      </c>
      <c r="D83" s="77"/>
      <c r="E83" s="81"/>
      <c r="F83" s="104"/>
      <c r="G83" s="78">
        <f t="shared" ca="1" si="82"/>
        <v>0.72939999999999117</v>
      </c>
      <c r="H83" s="78"/>
    </row>
    <row r="84" spans="1:12" ht="13" x14ac:dyDescent="0.3">
      <c r="A84" s="38">
        <f t="shared" si="124"/>
        <v>81</v>
      </c>
      <c r="B84" s="158" t="s">
        <v>191</v>
      </c>
      <c r="C84" s="37">
        <f ca="1">DataGrowthRates!DI89</f>
        <v>48.927900000000001</v>
      </c>
      <c r="D84" s="37"/>
      <c r="E84" s="80"/>
      <c r="F84" s="104"/>
      <c r="G84" s="78"/>
      <c r="H84" s="78"/>
    </row>
    <row r="85" spans="1:12" ht="13" x14ac:dyDescent="0.3">
      <c r="A85" s="38">
        <f t="shared" si="124"/>
        <v>82</v>
      </c>
      <c r="B85" s="158" t="s">
        <v>192</v>
      </c>
      <c r="C85" s="37">
        <f ca="1">DataGrowthRates!DI90</f>
        <v>36.759360000000001</v>
      </c>
      <c r="D85" s="77"/>
      <c r="E85" s="81"/>
      <c r="F85" s="104"/>
      <c r="G85" s="78"/>
      <c r="H85" s="78"/>
    </row>
    <row r="86" spans="1:12" ht="13" x14ac:dyDescent="0.3">
      <c r="A86" s="38">
        <f t="shared" si="124"/>
        <v>83</v>
      </c>
      <c r="B86" s="158" t="s">
        <v>193</v>
      </c>
      <c r="C86" s="37">
        <f ca="1">DataGrowthRates!DI91</f>
        <v>34.501700000000007</v>
      </c>
      <c r="D86" s="77"/>
      <c r="E86" s="81"/>
      <c r="F86" s="104"/>
      <c r="G86" s="79"/>
      <c r="H86" s="78"/>
    </row>
    <row r="87" spans="1:12" ht="13" x14ac:dyDescent="0.3">
      <c r="A87" s="38">
        <f t="shared" si="124"/>
        <v>84</v>
      </c>
      <c r="B87" s="158" t="s">
        <v>194</v>
      </c>
      <c r="C87" s="37"/>
      <c r="D87" s="77"/>
      <c r="E87" s="81"/>
      <c r="F87" s="104"/>
      <c r="G87" s="79"/>
      <c r="H87" s="78"/>
    </row>
    <row r="95" spans="1:12" ht="18" x14ac:dyDescent="0.4">
      <c r="A95" s="36" t="s">
        <v>119</v>
      </c>
      <c r="D95" s="36"/>
      <c r="E95" s="36"/>
      <c r="F95" s="36"/>
      <c r="G95" s="36"/>
      <c r="H95" s="36"/>
      <c r="I95" s="36"/>
      <c r="J95" s="36"/>
      <c r="K95" s="36"/>
      <c r="L95" s="36"/>
    </row>
    <row r="96" spans="1:12" ht="13.5" thickBot="1" x14ac:dyDescent="0.35">
      <c r="C96" s="2"/>
      <c r="D96" s="2"/>
    </row>
    <row r="97" spans="1:13" ht="26.5" thickBot="1" x14ac:dyDescent="0.35">
      <c r="A97" s="10" t="s">
        <v>43</v>
      </c>
      <c r="B97" s="75" t="s">
        <v>44</v>
      </c>
      <c r="C97" s="74" t="s">
        <v>100</v>
      </c>
      <c r="D97" s="74" t="s">
        <v>88</v>
      </c>
      <c r="E97" s="74" t="s">
        <v>36</v>
      </c>
      <c r="F97" s="74" t="s">
        <v>37</v>
      </c>
      <c r="G97" s="74" t="s">
        <v>38</v>
      </c>
      <c r="J97" s="209" t="s">
        <v>28</v>
      </c>
      <c r="K97" s="210"/>
      <c r="L97" s="211" t="s">
        <v>29</v>
      </c>
      <c r="M97" s="210"/>
    </row>
    <row r="98" spans="1:13" ht="13" x14ac:dyDescent="0.3">
      <c r="A98" s="38">
        <v>1</v>
      </c>
      <c r="B98" s="9" t="s">
        <v>12</v>
      </c>
      <c r="C98" s="98">
        <f ca="1">DataGrowthRates!CU9</f>
        <v>0.21468809649028878</v>
      </c>
      <c r="D98" s="77">
        <f ca="1">DataGrowthRates!CW9</f>
        <v>-0.87160677162872469</v>
      </c>
      <c r="E98" s="100">
        <f ca="1">D98-C98</f>
        <v>-1.0862948681190134</v>
      </c>
      <c r="F98" s="101"/>
      <c r="G98" s="102">
        <f ca="1">ABS(E98)</f>
        <v>1.0862948681190134</v>
      </c>
      <c r="J98" s="25" t="s">
        <v>40</v>
      </c>
      <c r="K98" s="26">
        <f ca="1">COUNT(E98:E181)</f>
        <v>79</v>
      </c>
      <c r="L98" s="29" t="s">
        <v>32</v>
      </c>
      <c r="M98" s="30">
        <f ca="1">CORREL(E99:E181,F99:F181)</f>
        <v>-4.0558922777282159E-2</v>
      </c>
    </row>
    <row r="99" spans="1:13" ht="13" x14ac:dyDescent="0.3">
      <c r="A99" s="38">
        <f>A98+1</f>
        <v>2</v>
      </c>
      <c r="B99" s="9" t="s">
        <v>13</v>
      </c>
      <c r="C99" s="98">
        <f ca="1">DataGrowthRates!CU10</f>
        <v>-0.59177175563920514</v>
      </c>
      <c r="D99" s="77">
        <f ca="1">DataGrowthRates!CW10</f>
        <v>2.1516235280103015</v>
      </c>
      <c r="E99" s="100">
        <f t="shared" ref="E99:E102" ca="1" si="151">D99-C99</f>
        <v>2.7433952836495066</v>
      </c>
      <c r="F99" s="101">
        <f ca="1">E98</f>
        <v>-1.0862948681190134</v>
      </c>
      <c r="G99" s="102">
        <f t="shared" ref="G99:G102" ca="1" si="152">ABS(E99)</f>
        <v>2.7433952836495066</v>
      </c>
      <c r="J99" s="25" t="s">
        <v>48</v>
      </c>
      <c r="K99" s="27">
        <f ca="1">AVERAGE(E98:E181)</f>
        <v>0.141790664360048</v>
      </c>
      <c r="L99" s="31" t="s">
        <v>46</v>
      </c>
      <c r="M99" s="30">
        <f ca="1">VARP(E98:E181)*((1+M98)/(1-M98))</f>
        <v>0.44168073473689895</v>
      </c>
    </row>
    <row r="100" spans="1:13" ht="15" x14ac:dyDescent="0.3">
      <c r="A100" s="38">
        <f t="shared" ref="A100:A121" si="153">A99+1</f>
        <v>3</v>
      </c>
      <c r="B100" s="9" t="s">
        <v>14</v>
      </c>
      <c r="C100" s="98">
        <f ca="1">DataGrowthRates!CU11</f>
        <v>-0.22777898747977723</v>
      </c>
      <c r="D100" s="77">
        <f ca="1">DataGrowthRates!CW11</f>
        <v>-0.65185088087560594</v>
      </c>
      <c r="E100" s="100">
        <f t="shared" ca="1" si="151"/>
        <v>-0.42407189339582874</v>
      </c>
      <c r="F100" s="101">
        <f t="shared" ref="F100:F102" ca="1" si="154">E99</f>
        <v>2.7433952836495066</v>
      </c>
      <c r="G100" s="102">
        <f t="shared" ca="1" si="152"/>
        <v>0.42407189339582874</v>
      </c>
      <c r="J100" s="25" t="s">
        <v>47</v>
      </c>
      <c r="K100" s="27">
        <f ca="1">VARP(E98:E181)</f>
        <v>0.47902350697730134</v>
      </c>
      <c r="L100" s="31" t="s">
        <v>31</v>
      </c>
      <c r="M100" s="32">
        <f ca="1">ROUNDUP((K98*(1-(M98*M98)))/(1+(M98*M98)),0)</f>
        <v>79</v>
      </c>
    </row>
    <row r="101" spans="1:13" ht="13" x14ac:dyDescent="0.3">
      <c r="A101" s="38">
        <f t="shared" si="153"/>
        <v>4</v>
      </c>
      <c r="B101" s="9" t="s">
        <v>15</v>
      </c>
      <c r="C101" s="98">
        <f ca="1">DataGrowthRates!CU12</f>
        <v>0.44031149544906895</v>
      </c>
      <c r="D101" s="77">
        <f ca="1">DataGrowthRates!CW12</f>
        <v>0.62780590755021748</v>
      </c>
      <c r="E101" s="100">
        <f t="shared" ca="1" si="151"/>
        <v>0.18749441210114853</v>
      </c>
      <c r="F101" s="101">
        <f t="shared" ca="1" si="154"/>
        <v>-0.42407189339582874</v>
      </c>
      <c r="G101" s="102">
        <f t="shared" ca="1" si="152"/>
        <v>0.18749441210114853</v>
      </c>
      <c r="J101" s="25" t="s">
        <v>141</v>
      </c>
      <c r="K101" s="28">
        <f ca="1">K99/SQRT(K100/K98)</f>
        <v>1.8208860555801991</v>
      </c>
      <c r="L101" s="31" t="s">
        <v>30</v>
      </c>
      <c r="M101" s="33">
        <f ca="1">K99/SQRT(M99/K98)</f>
        <v>1.8962996057558019</v>
      </c>
    </row>
    <row r="102" spans="1:13" ht="13.5" thickBot="1" x14ac:dyDescent="0.35">
      <c r="A102" s="38">
        <f t="shared" si="153"/>
        <v>5</v>
      </c>
      <c r="B102" s="9" t="s">
        <v>16</v>
      </c>
      <c r="C102" s="98">
        <f ca="1">DataGrowthRates!CU13</f>
        <v>3.1812441537422731</v>
      </c>
      <c r="D102" s="77">
        <f ca="1">DataGrowthRates!CW13</f>
        <v>3.5971552724892111</v>
      </c>
      <c r="E102" s="100">
        <f t="shared" ca="1" si="151"/>
        <v>0.41591111874693798</v>
      </c>
      <c r="F102" s="101">
        <f t="shared" ca="1" si="154"/>
        <v>0.18749441210114853</v>
      </c>
      <c r="G102" s="102">
        <f t="shared" ca="1" si="152"/>
        <v>0.41591111874693798</v>
      </c>
      <c r="J102" s="12" t="s">
        <v>115</v>
      </c>
      <c r="K102" s="34">
        <f ca="1">TINV(0.05,K98-1)</f>
        <v>1.9908470688116919</v>
      </c>
      <c r="L102" s="11" t="s">
        <v>116</v>
      </c>
      <c r="M102" s="34">
        <f ca="1">TINV(0.05,M100)</f>
        <v>1.9904502102301287</v>
      </c>
    </row>
    <row r="103" spans="1:13" ht="13.5" thickBot="1" x14ac:dyDescent="0.35">
      <c r="A103" s="38">
        <f t="shared" si="153"/>
        <v>6</v>
      </c>
      <c r="B103" s="9" t="s">
        <v>17</v>
      </c>
      <c r="C103" s="98">
        <f ca="1">DataGrowthRates!CU14</f>
        <v>-2.0835039463030101</v>
      </c>
      <c r="D103" s="77">
        <f ca="1">DataGrowthRates!CW14</f>
        <v>-2.6548899298994604</v>
      </c>
      <c r="E103" s="100">
        <f t="shared" ref="E103:E138" ca="1" si="155">D103-C103</f>
        <v>-0.57138598359645032</v>
      </c>
      <c r="F103" s="101">
        <f t="shared" ref="F103:F138" ca="1" si="156">E102</f>
        <v>0.41591111874693798</v>
      </c>
      <c r="G103" s="102">
        <f t="shared" ref="G103:G138" ca="1" si="157">ABS(E103)</f>
        <v>0.57138598359645032</v>
      </c>
      <c r="J103" s="13" t="s">
        <v>45</v>
      </c>
      <c r="K103" s="35" t="str">
        <f ca="1">IF(ABS(K101)&gt;K102,"Yes","No")</f>
        <v>No</v>
      </c>
      <c r="L103" s="13" t="s">
        <v>45</v>
      </c>
      <c r="M103" s="35" t="str">
        <f ca="1">IF(ABS(M101)&gt;M102,"Yes","No")</f>
        <v>No</v>
      </c>
    </row>
    <row r="104" spans="1:13" ht="13.5" thickBot="1" x14ac:dyDescent="0.35">
      <c r="A104" s="38">
        <f t="shared" si="153"/>
        <v>7</v>
      </c>
      <c r="B104" s="9" t="s">
        <v>18</v>
      </c>
      <c r="C104" s="98">
        <f ca="1">DataGrowthRates!CU15</f>
        <v>-1.8371189790753175</v>
      </c>
      <c r="D104" s="77">
        <f ca="1">DataGrowthRates!CW15</f>
        <v>-2.3286329028820751</v>
      </c>
      <c r="E104" s="100">
        <f t="shared" ca="1" si="155"/>
        <v>-0.49151392380675762</v>
      </c>
      <c r="F104" s="101">
        <f t="shared" ca="1" si="156"/>
        <v>-0.57138598359645032</v>
      </c>
      <c r="G104" s="102">
        <f t="shared" ca="1" si="157"/>
        <v>0.49151392380675762</v>
      </c>
      <c r="J104" s="14"/>
      <c r="K104" s="15"/>
      <c r="L104" s="14"/>
      <c r="M104" s="16"/>
    </row>
    <row r="105" spans="1:13" ht="13.5" thickBot="1" x14ac:dyDescent="0.35">
      <c r="A105" s="38">
        <f t="shared" si="153"/>
        <v>8</v>
      </c>
      <c r="B105" s="9" t="s">
        <v>19</v>
      </c>
      <c r="C105" s="98">
        <f ca="1">DataGrowthRates!CU16</f>
        <v>-4.1996919982049166</v>
      </c>
      <c r="D105" s="77">
        <f ca="1">DataGrowthRates!CW16</f>
        <v>-4.6421350106801418</v>
      </c>
      <c r="E105" s="100">
        <f t="shared" ca="1" si="155"/>
        <v>-0.44244301247522522</v>
      </c>
      <c r="F105" s="101">
        <f t="shared" ca="1" si="156"/>
        <v>-0.49151392380675762</v>
      </c>
      <c r="G105" s="102">
        <f t="shared" ca="1" si="157"/>
        <v>0.44244301247522522</v>
      </c>
      <c r="J105" s="207" t="s">
        <v>35</v>
      </c>
      <c r="K105" s="208"/>
      <c r="L105" s="17" t="s">
        <v>41</v>
      </c>
      <c r="M105" s="39">
        <f ca="1">K99</f>
        <v>0.141790664360048</v>
      </c>
    </row>
    <row r="106" spans="1:13" ht="13.5" thickBot="1" x14ac:dyDescent="0.35">
      <c r="A106" s="38">
        <f t="shared" si="153"/>
        <v>9</v>
      </c>
      <c r="B106" s="9" t="s">
        <v>22</v>
      </c>
      <c r="C106" s="98">
        <f ca="1">DataGrowthRates!CU17</f>
        <v>-8.7228619209087839</v>
      </c>
      <c r="D106" s="77">
        <f ca="1">DataGrowthRates!CW17</f>
        <v>-9.1861266322062658</v>
      </c>
      <c r="E106" s="100">
        <f t="shared" ca="1" si="155"/>
        <v>-0.46326471129748192</v>
      </c>
      <c r="F106" s="101">
        <f t="shared" ca="1" si="156"/>
        <v>-0.44244301247522522</v>
      </c>
      <c r="G106" s="102">
        <f t="shared" ca="1" si="157"/>
        <v>0.46326471129748192</v>
      </c>
      <c r="J106" s="18" t="s">
        <v>34</v>
      </c>
      <c r="K106" s="19" t="str">
        <f ca="1">IF(M98&lt;0,"Standard","Adjusted")</f>
        <v>Standard</v>
      </c>
      <c r="L106" s="20" t="s">
        <v>42</v>
      </c>
      <c r="M106" s="39">
        <f ca="1">AVERAGE(G98:G181)</f>
        <v>0.55425317343552782</v>
      </c>
    </row>
    <row r="107" spans="1:13" ht="13.5" thickBot="1" x14ac:dyDescent="0.35">
      <c r="A107" s="38">
        <f t="shared" si="153"/>
        <v>10</v>
      </c>
      <c r="B107" s="9" t="s">
        <v>23</v>
      </c>
      <c r="C107" s="98">
        <f ca="1">DataGrowthRates!CU18</f>
        <v>-4.3638963363705301</v>
      </c>
      <c r="D107" s="77">
        <f ca="1">DataGrowthRates!CW18</f>
        <v>-4.8206753640123354</v>
      </c>
      <c r="E107" s="100">
        <f t="shared" ca="1" si="155"/>
        <v>-0.45677902764180534</v>
      </c>
      <c r="F107" s="101">
        <f t="shared" ca="1" si="156"/>
        <v>-0.46326471129748192</v>
      </c>
      <c r="G107" s="102">
        <f t="shared" ca="1" si="157"/>
        <v>0.45677902764180534</v>
      </c>
      <c r="J107" s="21" t="s">
        <v>33</v>
      </c>
      <c r="K107" s="22" t="str">
        <f ca="1">IF(M98&lt;0,K103,M103)</f>
        <v>No</v>
      </c>
      <c r="L107" s="23" t="s">
        <v>27</v>
      </c>
      <c r="M107" s="24" t="str">
        <f ca="1">K107</f>
        <v>No</v>
      </c>
    </row>
    <row r="108" spans="1:13" ht="13" x14ac:dyDescent="0.3">
      <c r="A108" s="38">
        <f t="shared" si="153"/>
        <v>11</v>
      </c>
      <c r="B108" s="9" t="s">
        <v>24</v>
      </c>
      <c r="C108" s="98">
        <f ca="1">DataGrowthRates!CU19</f>
        <v>0.33588368231374033</v>
      </c>
      <c r="D108" s="77">
        <f ca="1">DataGrowthRates!CW19</f>
        <v>0.75255008363973674</v>
      </c>
      <c r="E108" s="100">
        <f t="shared" ca="1" si="155"/>
        <v>0.41666640132599642</v>
      </c>
      <c r="F108" s="101">
        <f t="shared" ca="1" si="156"/>
        <v>-0.45677902764180534</v>
      </c>
      <c r="G108" s="102">
        <f t="shared" ca="1" si="157"/>
        <v>0.41666640132599642</v>
      </c>
    </row>
    <row r="109" spans="1:13" ht="13" x14ac:dyDescent="0.3">
      <c r="A109" s="38">
        <f t="shared" si="153"/>
        <v>12</v>
      </c>
      <c r="B109" s="9" t="s">
        <v>25</v>
      </c>
      <c r="C109" s="98">
        <f ca="1">DataGrowthRates!CU20</f>
        <v>2.0148551302477116</v>
      </c>
      <c r="D109" s="77">
        <f ca="1">DataGrowthRates!CW20</f>
        <v>1.4323773577015171</v>
      </c>
      <c r="E109" s="100">
        <f t="shared" ca="1" si="155"/>
        <v>-0.58247777254619448</v>
      </c>
      <c r="F109" s="101">
        <f t="shared" ca="1" si="156"/>
        <v>0.41666640132599642</v>
      </c>
      <c r="G109" s="102">
        <f t="shared" ca="1" si="157"/>
        <v>0.58247777254619448</v>
      </c>
      <c r="K109" s="5"/>
    </row>
    <row r="110" spans="1:13" ht="13" x14ac:dyDescent="0.3">
      <c r="A110" s="38">
        <f t="shared" si="153"/>
        <v>13</v>
      </c>
      <c r="B110" s="9" t="s">
        <v>1</v>
      </c>
      <c r="C110" s="98">
        <f ca="1">DataGrowthRates!CU21</f>
        <v>0.8529984605714731</v>
      </c>
      <c r="D110" s="77">
        <f ca="1">DataGrowthRates!CW21</f>
        <v>1.2439346572762975</v>
      </c>
      <c r="E110" s="100">
        <f t="shared" ca="1" si="155"/>
        <v>0.39093619670482438</v>
      </c>
      <c r="F110" s="101">
        <f t="shared" ca="1" si="156"/>
        <v>-0.58247777254619448</v>
      </c>
      <c r="G110" s="102">
        <f t="shared" ca="1" si="157"/>
        <v>0.39093619670482438</v>
      </c>
    </row>
    <row r="111" spans="1:13" ht="13" x14ac:dyDescent="0.3">
      <c r="A111" s="38">
        <f t="shared" si="153"/>
        <v>14</v>
      </c>
      <c r="B111" s="9" t="s">
        <v>2</v>
      </c>
      <c r="C111" s="98">
        <f ca="1">DataGrowthRates!CU22</f>
        <v>1.227656286835153</v>
      </c>
      <c r="D111" s="77">
        <f ca="1">DataGrowthRates!CW22</f>
        <v>1.8592241657307023</v>
      </c>
      <c r="E111" s="100">
        <f t="shared" ca="1" si="155"/>
        <v>0.63156787889554922</v>
      </c>
      <c r="F111" s="101">
        <f t="shared" ca="1" si="156"/>
        <v>0.39093619670482438</v>
      </c>
      <c r="G111" s="102">
        <f t="shared" ca="1" si="157"/>
        <v>0.63156787889554922</v>
      </c>
    </row>
    <row r="112" spans="1:13" ht="13" x14ac:dyDescent="0.3">
      <c r="A112" s="38">
        <f t="shared" si="153"/>
        <v>15</v>
      </c>
      <c r="B112" s="9" t="s">
        <v>3</v>
      </c>
      <c r="C112" s="98">
        <f ca="1">DataGrowthRates!CU23</f>
        <v>-4.8651748273187598</v>
      </c>
      <c r="D112" s="77">
        <f ca="1">DataGrowthRates!CW23</f>
        <v>-4.6780143373262</v>
      </c>
      <c r="E112" s="100">
        <f t="shared" ca="1" si="155"/>
        <v>0.18716048999255985</v>
      </c>
      <c r="F112" s="101">
        <f t="shared" ca="1" si="156"/>
        <v>0.63156787889554922</v>
      </c>
      <c r="G112" s="102">
        <f t="shared" ca="1" si="157"/>
        <v>0.18716048999255985</v>
      </c>
    </row>
    <row r="113" spans="1:10" ht="13" x14ac:dyDescent="0.3">
      <c r="A113" s="38">
        <f t="shared" si="153"/>
        <v>16</v>
      </c>
      <c r="B113" s="9" t="s">
        <v>4</v>
      </c>
      <c r="C113" s="98">
        <f ca="1">DataGrowthRates!CU24</f>
        <v>-3.6302068919581076</v>
      </c>
      <c r="D113" s="77">
        <f ca="1">DataGrowthRates!CW24</f>
        <v>-3.2192587610567394</v>
      </c>
      <c r="E113" s="100">
        <f t="shared" ca="1" si="155"/>
        <v>0.41094813090136828</v>
      </c>
      <c r="F113" s="101">
        <f t="shared" ca="1" si="156"/>
        <v>0.18716048999255985</v>
      </c>
      <c r="G113" s="102">
        <f t="shared" ca="1" si="157"/>
        <v>0.41094813090136828</v>
      </c>
    </row>
    <row r="114" spans="1:10" ht="13" x14ac:dyDescent="0.3">
      <c r="A114" s="38">
        <f t="shared" si="153"/>
        <v>17</v>
      </c>
      <c r="B114" s="9" t="s">
        <v>5</v>
      </c>
      <c r="C114" s="98">
        <f ca="1">DataGrowthRates!CU25</f>
        <v>-4.3720813409080188</v>
      </c>
      <c r="D114" s="77">
        <f ca="1">DataGrowthRates!CW25</f>
        <v>-4.1891943943998928</v>
      </c>
      <c r="E114" s="100">
        <f t="shared" ca="1" si="155"/>
        <v>0.18288694650812598</v>
      </c>
      <c r="F114" s="101">
        <f t="shared" ca="1" si="156"/>
        <v>0.41094813090136828</v>
      </c>
      <c r="G114" s="102">
        <f t="shared" ca="1" si="157"/>
        <v>0.18288694650812598</v>
      </c>
    </row>
    <row r="115" spans="1:10" ht="13" x14ac:dyDescent="0.3">
      <c r="A115" s="38">
        <f t="shared" si="153"/>
        <v>18</v>
      </c>
      <c r="B115" s="9" t="s">
        <v>6</v>
      </c>
      <c r="C115" s="98">
        <f ca="1">DataGrowthRates!CU26</f>
        <v>-10.182234292869479</v>
      </c>
      <c r="D115" s="77">
        <f ca="1">DataGrowthRates!CW26</f>
        <v>-9.8841179883018562</v>
      </c>
      <c r="E115" s="100">
        <f t="shared" ca="1" si="155"/>
        <v>0.29811630456762295</v>
      </c>
      <c r="F115" s="101">
        <f t="shared" ca="1" si="156"/>
        <v>0.18288694650812598</v>
      </c>
      <c r="G115" s="102">
        <f t="shared" ca="1" si="157"/>
        <v>0.29811630456762295</v>
      </c>
      <c r="I115" s="5"/>
    </row>
    <row r="116" spans="1:10" ht="13" x14ac:dyDescent="0.3">
      <c r="A116" s="38">
        <f t="shared" si="153"/>
        <v>19</v>
      </c>
      <c r="B116" s="9" t="s">
        <v>7</v>
      </c>
      <c r="C116" s="98">
        <f ca="1">DataGrowthRates!CU27</f>
        <v>-5.8653638305659923</v>
      </c>
      <c r="D116" s="77">
        <f ca="1">DataGrowthRates!CW27</f>
        <v>-5.642428810878382</v>
      </c>
      <c r="E116" s="100">
        <f t="shared" ca="1" si="155"/>
        <v>0.22293501968761031</v>
      </c>
      <c r="F116" s="101">
        <f t="shared" ca="1" si="156"/>
        <v>0.29811630456762295</v>
      </c>
      <c r="G116" s="102">
        <f t="shared" ca="1" si="157"/>
        <v>0.22293501968761031</v>
      </c>
      <c r="J116" t="s">
        <v>39</v>
      </c>
    </row>
    <row r="117" spans="1:10" ht="13" x14ac:dyDescent="0.3">
      <c r="A117" s="38">
        <f t="shared" si="153"/>
        <v>20</v>
      </c>
      <c r="B117" s="9" t="s">
        <v>8</v>
      </c>
      <c r="C117" s="98">
        <f ca="1">DataGrowthRates!CU28</f>
        <v>-5.0392082761966046</v>
      </c>
      <c r="D117" s="77">
        <f ca="1">DataGrowthRates!CW28</f>
        <v>-5.7987870612383476</v>
      </c>
      <c r="E117" s="100">
        <f t="shared" ca="1" si="155"/>
        <v>-0.75957878504174303</v>
      </c>
      <c r="F117" s="101">
        <f t="shared" ca="1" si="156"/>
        <v>0.22293501968761031</v>
      </c>
      <c r="G117" s="102">
        <f t="shared" ca="1" si="157"/>
        <v>0.75957878504174303</v>
      </c>
    </row>
    <row r="118" spans="1:10" ht="13" x14ac:dyDescent="0.3">
      <c r="A118" s="38">
        <f t="shared" si="153"/>
        <v>21</v>
      </c>
      <c r="B118" s="9" t="s">
        <v>9</v>
      </c>
      <c r="C118" s="98">
        <f ca="1">DataGrowthRates!CU29</f>
        <v>2.2429768855232499</v>
      </c>
      <c r="D118" s="77">
        <f ca="1">DataGrowthRates!CW29</f>
        <v>2.8410702384897677</v>
      </c>
      <c r="E118" s="100">
        <f t="shared" ca="1" si="155"/>
        <v>0.59809335296651778</v>
      </c>
      <c r="F118" s="101">
        <f t="shared" ca="1" si="156"/>
        <v>-0.75957878504174303</v>
      </c>
      <c r="G118" s="102">
        <f t="shared" ca="1" si="157"/>
        <v>0.59809335296651778</v>
      </c>
    </row>
    <row r="119" spans="1:10" ht="13" x14ac:dyDescent="0.3">
      <c r="A119" s="38">
        <f t="shared" si="153"/>
        <v>22</v>
      </c>
      <c r="B119" s="9" t="s">
        <v>10</v>
      </c>
      <c r="C119" s="98">
        <f ca="1">DataGrowthRates!CU30</f>
        <v>0.41402517386711191</v>
      </c>
      <c r="D119" s="77">
        <f ca="1">DataGrowthRates!CW30</f>
        <v>1.8370830998002643</v>
      </c>
      <c r="E119" s="100">
        <f t="shared" ca="1" si="155"/>
        <v>1.4230579259331524</v>
      </c>
      <c r="F119" s="101">
        <f t="shared" ca="1" si="156"/>
        <v>0.59809335296651778</v>
      </c>
      <c r="G119" s="102">
        <f t="shared" ca="1" si="157"/>
        <v>1.4230579259331524</v>
      </c>
    </row>
    <row r="120" spans="1:10" ht="13" x14ac:dyDescent="0.3">
      <c r="A120" s="38">
        <f t="shared" si="153"/>
        <v>23</v>
      </c>
      <c r="B120" s="9" t="s">
        <v>11</v>
      </c>
      <c r="C120" s="98">
        <f ca="1">DataGrowthRates!CU31</f>
        <v>0.28753834641651099</v>
      </c>
      <c r="D120" s="77">
        <f ca="1">DataGrowthRates!CW31</f>
        <v>8.1005945506048893E-2</v>
      </c>
      <c r="E120" s="100">
        <f t="shared" ca="1" si="155"/>
        <v>-0.2065324009104621</v>
      </c>
      <c r="F120" s="101">
        <f t="shared" ca="1" si="156"/>
        <v>1.4230579259331524</v>
      </c>
      <c r="G120" s="102">
        <f t="shared" ca="1" si="157"/>
        <v>0.2065324009104621</v>
      </c>
    </row>
    <row r="121" spans="1:10" ht="13" x14ac:dyDescent="0.3">
      <c r="A121" s="38">
        <f t="shared" si="153"/>
        <v>24</v>
      </c>
      <c r="B121" s="9" t="s">
        <v>26</v>
      </c>
      <c r="C121" s="98">
        <f ca="1">DataGrowthRates!CU32</f>
        <v>6.6938625735565287</v>
      </c>
      <c r="D121" s="77">
        <f ca="1">DataGrowthRates!CW32</f>
        <v>7.9211830021471403</v>
      </c>
      <c r="E121" s="100">
        <f t="shared" ca="1" si="155"/>
        <v>1.2273204285906116</v>
      </c>
      <c r="F121" s="101">
        <f t="shared" ca="1" si="156"/>
        <v>-0.2065324009104621</v>
      </c>
      <c r="G121" s="102">
        <f t="shared" ca="1" si="157"/>
        <v>1.2273204285906116</v>
      </c>
    </row>
    <row r="122" spans="1:10" ht="13" x14ac:dyDescent="0.3">
      <c r="A122" s="38">
        <f>A121+1</f>
        <v>25</v>
      </c>
      <c r="B122" s="9" t="s">
        <v>101</v>
      </c>
      <c r="C122" s="98">
        <f ca="1">DataGrowthRates!CU33</f>
        <v>-6.2754167440191244</v>
      </c>
      <c r="D122" s="77">
        <f ca="1">DataGrowthRates!CW33</f>
        <v>-5.9367646586246732</v>
      </c>
      <c r="E122" s="100">
        <f t="shared" ca="1" si="155"/>
        <v>0.33865208539445124</v>
      </c>
      <c r="F122" s="101">
        <f t="shared" ca="1" si="156"/>
        <v>1.2273204285906116</v>
      </c>
      <c r="G122" s="102">
        <f t="shared" ca="1" si="157"/>
        <v>0.33865208539445124</v>
      </c>
    </row>
    <row r="123" spans="1:10" ht="13" x14ac:dyDescent="0.3">
      <c r="A123" s="38">
        <f>A122+1</f>
        <v>26</v>
      </c>
      <c r="B123" s="9" t="s">
        <v>102</v>
      </c>
      <c r="C123" s="98">
        <f ca="1">DataGrowthRates!CU34</f>
        <v>-5.4512163004232663</v>
      </c>
      <c r="D123" s="77">
        <f ca="1">DataGrowthRates!CW34</f>
        <v>-5.3694071733531983</v>
      </c>
      <c r="E123" s="100">
        <f t="shared" ca="1" si="155"/>
        <v>8.1809127070068044E-2</v>
      </c>
      <c r="F123" s="101">
        <f t="shared" ca="1" si="156"/>
        <v>0.33865208539445124</v>
      </c>
      <c r="G123" s="102">
        <f t="shared" ca="1" si="157"/>
        <v>8.1809127070068044E-2</v>
      </c>
    </row>
    <row r="124" spans="1:10" ht="13" x14ac:dyDescent="0.3">
      <c r="A124" s="38">
        <f>A123+1</f>
        <v>27</v>
      </c>
      <c r="B124" s="9" t="s">
        <v>103</v>
      </c>
      <c r="C124" s="98">
        <f ca="1">DataGrowthRates!CU35</f>
        <v>-2.8234523614504901</v>
      </c>
      <c r="D124" s="77">
        <f ca="1">DataGrowthRates!CW35</f>
        <v>-2.3470759070209879</v>
      </c>
      <c r="E124" s="100">
        <f t="shared" ca="1" si="155"/>
        <v>0.47637645442950216</v>
      </c>
      <c r="F124" s="101">
        <f t="shared" ca="1" si="156"/>
        <v>8.1809127070068044E-2</v>
      </c>
      <c r="G124" s="102">
        <f t="shared" ca="1" si="157"/>
        <v>0.47637645442950216</v>
      </c>
    </row>
    <row r="125" spans="1:10" ht="13" x14ac:dyDescent="0.3">
      <c r="A125" s="38">
        <f t="shared" ref="A125:A181" si="158">A124+1</f>
        <v>28</v>
      </c>
      <c r="B125" s="9" t="s">
        <v>104</v>
      </c>
      <c r="C125" s="98">
        <f ca="1">DataGrowthRates!CU36</f>
        <v>-13.029920678342059</v>
      </c>
      <c r="D125" s="77">
        <f ca="1">DataGrowthRates!CW36</f>
        <v>-11.816235806172383</v>
      </c>
      <c r="E125" s="100">
        <f t="shared" ca="1" si="155"/>
        <v>1.2136848721696758</v>
      </c>
      <c r="F125" s="101">
        <f t="shared" ca="1" si="156"/>
        <v>0.47637645442950216</v>
      </c>
      <c r="G125" s="102">
        <f t="shared" ca="1" si="157"/>
        <v>1.2136848721696758</v>
      </c>
    </row>
    <row r="126" spans="1:10" ht="13" x14ac:dyDescent="0.3">
      <c r="A126" s="38">
        <f t="shared" si="158"/>
        <v>29</v>
      </c>
      <c r="B126" s="9" t="s">
        <v>120</v>
      </c>
      <c r="C126" s="98">
        <f ca="1">DataGrowthRates!CU37</f>
        <v>-2.2788559569966673</v>
      </c>
      <c r="D126" s="77">
        <f ca="1">DataGrowthRates!CW37</f>
        <v>-3.1557455907875069</v>
      </c>
      <c r="E126" s="100">
        <f t="shared" ca="1" si="155"/>
        <v>-0.87688963379083962</v>
      </c>
      <c r="F126" s="101">
        <f t="shared" ca="1" si="156"/>
        <v>1.2136848721696758</v>
      </c>
      <c r="G126" s="102">
        <f t="shared" ca="1" si="157"/>
        <v>0.87688963379083962</v>
      </c>
    </row>
    <row r="127" spans="1:10" ht="13" x14ac:dyDescent="0.3">
      <c r="A127" s="38">
        <f t="shared" si="158"/>
        <v>30</v>
      </c>
      <c r="B127" s="9" t="s">
        <v>121</v>
      </c>
      <c r="C127" s="98">
        <f ca="1">DataGrowthRates!CU38</f>
        <v>5.817083069337925</v>
      </c>
      <c r="D127" s="77">
        <f ca="1">DataGrowthRates!CW38</f>
        <v>5.4410718417963784</v>
      </c>
      <c r="E127" s="100">
        <f t="shared" ca="1" si="155"/>
        <v>-0.37601122754154659</v>
      </c>
      <c r="F127" s="101">
        <f t="shared" ca="1" si="156"/>
        <v>-0.87688963379083962</v>
      </c>
      <c r="G127" s="102">
        <f t="shared" ca="1" si="157"/>
        <v>0.37601122754154659</v>
      </c>
    </row>
    <row r="128" spans="1:10" ht="13" x14ac:dyDescent="0.3">
      <c r="A128" s="38">
        <f t="shared" si="158"/>
        <v>31</v>
      </c>
      <c r="B128" s="9" t="s">
        <v>122</v>
      </c>
      <c r="C128" s="98">
        <f ca="1">DataGrowthRates!CU39</f>
        <v>0.7175534290014095</v>
      </c>
      <c r="D128" s="77">
        <f ca="1">DataGrowthRates!CW39</f>
        <v>0.10390616180233274</v>
      </c>
      <c r="E128" s="100">
        <f t="shared" ca="1" si="155"/>
        <v>-0.61364726719907681</v>
      </c>
      <c r="F128" s="101">
        <f t="shared" ca="1" si="156"/>
        <v>-0.37601122754154659</v>
      </c>
      <c r="G128" s="102">
        <f t="shared" ca="1" si="157"/>
        <v>0.61364726719907681</v>
      </c>
    </row>
    <row r="129" spans="1:7" ht="13" x14ac:dyDescent="0.3">
      <c r="A129" s="38">
        <f t="shared" si="158"/>
        <v>32</v>
      </c>
      <c r="B129" s="9" t="s">
        <v>123</v>
      </c>
      <c r="C129" s="98">
        <f ca="1">DataGrowthRates!CU40</f>
        <v>5.0617782723591462</v>
      </c>
      <c r="D129" s="77">
        <f ca="1">DataGrowthRates!CW40</f>
        <v>5.0132706433048142</v>
      </c>
      <c r="E129" s="100">
        <f t="shared" ca="1" si="155"/>
        <v>-4.8507629054332035E-2</v>
      </c>
      <c r="F129" s="101">
        <f t="shared" ca="1" si="156"/>
        <v>-0.61364726719907681</v>
      </c>
      <c r="G129" s="102">
        <f t="shared" ca="1" si="157"/>
        <v>4.8507629054332035E-2</v>
      </c>
    </row>
    <row r="130" spans="1:7" ht="13" x14ac:dyDescent="0.3">
      <c r="A130" s="38">
        <f t="shared" si="158"/>
        <v>33</v>
      </c>
      <c r="B130" s="9" t="s">
        <v>125</v>
      </c>
      <c r="C130" s="98">
        <f ca="1">DataGrowthRates!CU41</f>
        <v>5.2156753914367586</v>
      </c>
      <c r="D130" s="77">
        <f ca="1">DataGrowthRates!CW41</f>
        <v>4.7037916399620086</v>
      </c>
      <c r="E130" s="100">
        <f t="shared" ca="1" si="155"/>
        <v>-0.51188375147475007</v>
      </c>
      <c r="F130" s="101">
        <f t="shared" ca="1" si="156"/>
        <v>-4.8507629054332035E-2</v>
      </c>
      <c r="G130" s="102">
        <f t="shared" ca="1" si="157"/>
        <v>0.51188375147475007</v>
      </c>
    </row>
    <row r="131" spans="1:7" ht="13" x14ac:dyDescent="0.3">
      <c r="A131" s="38">
        <f t="shared" si="158"/>
        <v>34</v>
      </c>
      <c r="B131" s="9" t="s">
        <v>126</v>
      </c>
      <c r="C131" s="98">
        <f ca="1">DataGrowthRates!CU42</f>
        <v>-0.63915038764813925</v>
      </c>
      <c r="D131" s="77">
        <f ca="1">DataGrowthRates!CW42</f>
        <v>-0.97488031836605493</v>
      </c>
      <c r="E131" s="100">
        <f t="shared" ca="1" si="155"/>
        <v>-0.33572993071791568</v>
      </c>
      <c r="F131" s="101">
        <f t="shared" ca="1" si="156"/>
        <v>-0.51188375147475007</v>
      </c>
      <c r="G131" s="102">
        <f t="shared" ca="1" si="157"/>
        <v>0.33572993071791568</v>
      </c>
    </row>
    <row r="132" spans="1:7" ht="13" x14ac:dyDescent="0.3">
      <c r="A132" s="38">
        <f t="shared" si="158"/>
        <v>35</v>
      </c>
      <c r="B132" s="9" t="s">
        <v>127</v>
      </c>
      <c r="C132" s="98">
        <f ca="1">DataGrowthRates!CU43</f>
        <v>-0.5821810967409462</v>
      </c>
      <c r="D132" s="77">
        <f ca="1">DataGrowthRates!CW43</f>
        <v>-0.56483428755024312</v>
      </c>
      <c r="E132" s="100">
        <f t="shared" ca="1" si="155"/>
        <v>1.7346809190703083E-2</v>
      </c>
      <c r="F132" s="101">
        <f t="shared" ca="1" si="156"/>
        <v>-0.33572993071791568</v>
      </c>
      <c r="G132" s="102">
        <f t="shared" ca="1" si="157"/>
        <v>1.7346809190703083E-2</v>
      </c>
    </row>
    <row r="133" spans="1:7" ht="13" x14ac:dyDescent="0.3">
      <c r="A133" s="38">
        <f t="shared" si="158"/>
        <v>36</v>
      </c>
      <c r="B133" s="9" t="s">
        <v>128</v>
      </c>
      <c r="C133" s="98">
        <f ca="1">DataGrowthRates!CU44</f>
        <v>-5.3507861491653621</v>
      </c>
      <c r="D133" s="77">
        <f ca="1">DataGrowthRates!CW44</f>
        <v>-4.9941327605610333</v>
      </c>
      <c r="E133" s="100">
        <f t="shared" ca="1" si="155"/>
        <v>0.35665338860432882</v>
      </c>
      <c r="F133" s="101">
        <f t="shared" ca="1" si="156"/>
        <v>1.7346809190703083E-2</v>
      </c>
      <c r="G133" s="102">
        <f t="shared" ca="1" si="157"/>
        <v>0.35665338860432882</v>
      </c>
    </row>
    <row r="134" spans="1:7" ht="13" x14ac:dyDescent="0.3">
      <c r="A134" s="38">
        <f t="shared" si="158"/>
        <v>37</v>
      </c>
      <c r="B134" s="9" t="s">
        <v>129</v>
      </c>
      <c r="C134" s="98">
        <f ca="1">DataGrowthRates!CU45</f>
        <v>-10.643175142886733</v>
      </c>
      <c r="D134" s="77">
        <f ca="1">DataGrowthRates!CW45</f>
        <v>-9.5305822942091307</v>
      </c>
      <c r="E134" s="100">
        <f t="shared" ca="1" si="155"/>
        <v>1.1125928486776022</v>
      </c>
      <c r="F134" s="101">
        <f t="shared" ca="1" si="156"/>
        <v>0.35665338860432882</v>
      </c>
      <c r="G134" s="102">
        <f t="shared" ca="1" si="157"/>
        <v>1.1125928486776022</v>
      </c>
    </row>
    <row r="135" spans="1:7" ht="13" x14ac:dyDescent="0.3">
      <c r="A135" s="38">
        <f t="shared" si="158"/>
        <v>38</v>
      </c>
      <c r="B135" s="9" t="s">
        <v>130</v>
      </c>
      <c r="C135" s="98">
        <f ca="1">DataGrowthRates!CU46</f>
        <v>-8.2046476489838245</v>
      </c>
      <c r="D135" s="77">
        <f ca="1">DataGrowthRates!CW46</f>
        <v>-8.1829827840849934</v>
      </c>
      <c r="E135" s="100">
        <f t="shared" ca="1" si="155"/>
        <v>2.1664864898831127E-2</v>
      </c>
      <c r="F135" s="101">
        <f t="shared" ca="1" si="156"/>
        <v>1.1125928486776022</v>
      </c>
      <c r="G135" s="102">
        <f t="shared" ca="1" si="157"/>
        <v>2.1664864898831127E-2</v>
      </c>
    </row>
    <row r="136" spans="1:7" ht="13" x14ac:dyDescent="0.3">
      <c r="A136" s="38">
        <f t="shared" si="158"/>
        <v>39</v>
      </c>
      <c r="B136" s="9" t="s">
        <v>131</v>
      </c>
      <c r="C136" s="98">
        <f ca="1">DataGrowthRates!CU47</f>
        <v>-4.2018735207728195</v>
      </c>
      <c r="D136" s="77">
        <f ca="1">DataGrowthRates!CW47</f>
        <v>-3.7158946964686161</v>
      </c>
      <c r="E136" s="100">
        <f t="shared" ca="1" si="155"/>
        <v>0.48597882430420336</v>
      </c>
      <c r="F136" s="101">
        <f t="shared" ca="1" si="156"/>
        <v>2.1664864898831127E-2</v>
      </c>
      <c r="G136" s="102">
        <f t="shared" ca="1" si="157"/>
        <v>0.48597882430420336</v>
      </c>
    </row>
    <row r="137" spans="1:7" ht="13" x14ac:dyDescent="0.3">
      <c r="A137" s="38">
        <f t="shared" si="158"/>
        <v>40</v>
      </c>
      <c r="B137" s="9" t="s">
        <v>132</v>
      </c>
      <c r="C137" s="98">
        <f ca="1">DataGrowthRates!CU48</f>
        <v>-2.9420623996221766</v>
      </c>
      <c r="D137" s="77">
        <f ca="1">DataGrowthRates!CW48</f>
        <v>-3.5120073908224865</v>
      </c>
      <c r="E137" s="100">
        <f t="shared" ca="1" si="155"/>
        <v>-0.56994499120030984</v>
      </c>
      <c r="F137" s="101">
        <f t="shared" ca="1" si="156"/>
        <v>0.48597882430420336</v>
      </c>
      <c r="G137" s="102">
        <f t="shared" ca="1" si="157"/>
        <v>0.56994499120030984</v>
      </c>
    </row>
    <row r="138" spans="1:7" ht="13" x14ac:dyDescent="0.3">
      <c r="A138" s="38">
        <f t="shared" si="158"/>
        <v>41</v>
      </c>
      <c r="B138" s="9" t="s">
        <v>133</v>
      </c>
      <c r="C138" s="98">
        <f ca="1">DataGrowthRates!CU49</f>
        <v>4.3285431509087422</v>
      </c>
      <c r="D138" s="77">
        <f ca="1">DataGrowthRates!CW49</f>
        <v>5.0799377515892088</v>
      </c>
      <c r="E138" s="100">
        <f t="shared" ca="1" si="155"/>
        <v>0.7513946006804666</v>
      </c>
      <c r="F138" s="101">
        <f t="shared" ca="1" si="156"/>
        <v>-0.56994499120030984</v>
      </c>
      <c r="G138" s="102">
        <f t="shared" ca="1" si="157"/>
        <v>0.7513946006804666</v>
      </c>
    </row>
    <row r="139" spans="1:7" ht="13" x14ac:dyDescent="0.3">
      <c r="A139" s="38">
        <f t="shared" si="158"/>
        <v>42</v>
      </c>
      <c r="B139" s="9" t="s">
        <v>134</v>
      </c>
      <c r="C139" s="98">
        <f ca="1">DataGrowthRates!CU50</f>
        <v>0.55811864545213108</v>
      </c>
      <c r="D139" s="77">
        <f ca="1">DataGrowthRates!CW50</f>
        <v>0.39662388054078263</v>
      </c>
      <c r="E139" s="100">
        <f t="shared" ref="E139:E141" ca="1" si="159">D139-C139</f>
        <v>-0.16149476491134845</v>
      </c>
      <c r="F139" s="101">
        <f t="shared" ref="F139" ca="1" si="160">E138</f>
        <v>0.7513946006804666</v>
      </c>
      <c r="G139" s="102">
        <f t="shared" ref="G139:G141" ca="1" si="161">ABS(E139)</f>
        <v>0.16149476491134845</v>
      </c>
    </row>
    <row r="140" spans="1:7" ht="13" x14ac:dyDescent="0.3">
      <c r="A140" s="38">
        <f t="shared" si="158"/>
        <v>43</v>
      </c>
      <c r="B140" s="9" t="s">
        <v>135</v>
      </c>
      <c r="C140" s="98">
        <f ca="1">DataGrowthRates!CU51</f>
        <v>1.3307055653310766</v>
      </c>
      <c r="D140" s="77">
        <f ca="1">DataGrowthRates!CW51</f>
        <v>0.92657236877681393</v>
      </c>
      <c r="E140" s="100">
        <f t="shared" ca="1" si="159"/>
        <v>-0.40413319655426272</v>
      </c>
      <c r="F140" s="101">
        <f t="shared" ref="F140:F141" ca="1" si="162">E139</f>
        <v>-0.16149476491134845</v>
      </c>
      <c r="G140" s="102">
        <f t="shared" ca="1" si="161"/>
        <v>0.40413319655426272</v>
      </c>
    </row>
    <row r="141" spans="1:7" ht="13" x14ac:dyDescent="0.3">
      <c r="A141" s="38">
        <f t="shared" si="158"/>
        <v>44</v>
      </c>
      <c r="B141" s="9" t="s">
        <v>136</v>
      </c>
      <c r="C141" s="98">
        <f ca="1">DataGrowthRates!CU52</f>
        <v>-2.5309475552007683</v>
      </c>
      <c r="D141" s="77">
        <f ca="1">DataGrowthRates!CW52</f>
        <v>-2.3975623585514865</v>
      </c>
      <c r="E141" s="100">
        <f t="shared" ca="1" si="159"/>
        <v>0.13338519664928183</v>
      </c>
      <c r="F141" s="101">
        <f t="shared" ca="1" si="162"/>
        <v>-0.40413319655426272</v>
      </c>
      <c r="G141" s="102">
        <f t="shared" ca="1" si="161"/>
        <v>0.13338519664928183</v>
      </c>
    </row>
    <row r="142" spans="1:7" ht="13" x14ac:dyDescent="0.3">
      <c r="A142" s="38">
        <f t="shared" si="158"/>
        <v>45</v>
      </c>
      <c r="B142" s="9" t="s">
        <v>137</v>
      </c>
      <c r="C142" s="98">
        <f ca="1">DataGrowthRates!CU53</f>
        <v>-3.7425720071305788</v>
      </c>
      <c r="D142" s="77">
        <f ca="1">DataGrowthRates!CW53</f>
        <v>-3.6866180748852382</v>
      </c>
      <c r="E142" s="100">
        <f t="shared" ref="E142" ca="1" si="163">D142-C142</f>
        <v>5.5953932245340621E-2</v>
      </c>
      <c r="F142" s="101">
        <f t="shared" ref="F142" ca="1" si="164">E141</f>
        <v>0.13338519664928183</v>
      </c>
      <c r="G142" s="102">
        <f t="shared" ref="G142" ca="1" si="165">ABS(E142)</f>
        <v>5.5953932245340621E-2</v>
      </c>
    </row>
    <row r="143" spans="1:7" ht="13" x14ac:dyDescent="0.3">
      <c r="A143" s="38">
        <f t="shared" si="158"/>
        <v>46</v>
      </c>
      <c r="B143" s="9" t="s">
        <v>138</v>
      </c>
      <c r="C143" s="98">
        <f ca="1">DataGrowthRates!CU54</f>
        <v>0.22854421866850227</v>
      </c>
      <c r="D143" s="77">
        <f ca="1">DataGrowthRates!CW54</f>
        <v>-0.78066177648228552</v>
      </c>
      <c r="E143" s="100">
        <f t="shared" ref="E143" ca="1" si="166">D143-C143</f>
        <v>-1.0092059951507877</v>
      </c>
      <c r="F143" s="101">
        <f t="shared" ref="F143:F177" ca="1" si="167">E142</f>
        <v>5.5953932245340621E-2</v>
      </c>
      <c r="G143" s="102">
        <f t="shared" ref="G143:G176" ca="1" si="168">ABS(E143)</f>
        <v>1.0092059951507877</v>
      </c>
    </row>
    <row r="144" spans="1:7" ht="13" x14ac:dyDescent="0.3">
      <c r="A144" s="38">
        <f t="shared" si="158"/>
        <v>47</v>
      </c>
      <c r="B144" s="9" t="s">
        <v>139</v>
      </c>
      <c r="C144" s="98">
        <f ca="1">DataGrowthRates!CU55</f>
        <v>-3.9976491388994058</v>
      </c>
      <c r="D144" s="77">
        <f ca="1">DataGrowthRates!CW55</f>
        <v>-3.668206969199463</v>
      </c>
      <c r="E144" s="100">
        <f t="shared" ref="E144" ca="1" si="169">D144-C144</f>
        <v>0.32944216969994278</v>
      </c>
      <c r="F144" s="101">
        <f t="shared" ca="1" si="167"/>
        <v>-1.0092059951507877</v>
      </c>
      <c r="G144" s="102">
        <f t="shared" ca="1" si="168"/>
        <v>0.32944216969994278</v>
      </c>
    </row>
    <row r="145" spans="1:7" ht="13" x14ac:dyDescent="0.3">
      <c r="A145" s="38">
        <f t="shared" si="158"/>
        <v>48</v>
      </c>
      <c r="B145" s="9" t="s">
        <v>140</v>
      </c>
      <c r="C145" s="98">
        <f ca="1">DataGrowthRates!CU56</f>
        <v>3.4701717237143237</v>
      </c>
      <c r="D145" s="77">
        <f ca="1">DataGrowthRates!CW56</f>
        <v>3.5912267906418864</v>
      </c>
      <c r="E145" s="100">
        <f t="shared" ref="E145" ca="1" si="170">D145-C145</f>
        <v>0.12105506692756274</v>
      </c>
      <c r="F145" s="101">
        <f t="shared" ca="1" si="167"/>
        <v>0.32944216969994278</v>
      </c>
      <c r="G145" s="102">
        <f t="shared" ca="1" si="168"/>
        <v>0.12105506692756274</v>
      </c>
    </row>
    <row r="146" spans="1:7" ht="13" x14ac:dyDescent="0.3">
      <c r="A146" s="38">
        <f t="shared" si="158"/>
        <v>49</v>
      </c>
      <c r="B146" s="158" t="s">
        <v>142</v>
      </c>
      <c r="C146" s="98">
        <f ca="1">DataGrowthRates!CU57</f>
        <v>-2.7091347144297773</v>
      </c>
      <c r="D146" s="77">
        <f ca="1">DataGrowthRates!CW57</f>
        <v>-2.2726848112435056</v>
      </c>
      <c r="E146" s="100">
        <f t="shared" ref="E146" ca="1" si="171">D146-C146</f>
        <v>0.43644990318627164</v>
      </c>
      <c r="F146" s="101">
        <f t="shared" ca="1" si="167"/>
        <v>0.12105506692756274</v>
      </c>
      <c r="G146" s="102">
        <f t="shared" ca="1" si="168"/>
        <v>0.43644990318627164</v>
      </c>
    </row>
    <row r="147" spans="1:7" ht="13" x14ac:dyDescent="0.3">
      <c r="A147" s="38">
        <f t="shared" si="158"/>
        <v>50</v>
      </c>
      <c r="B147" s="158" t="s">
        <v>143</v>
      </c>
      <c r="C147" s="98">
        <f ca="1">DataGrowthRates!CU58</f>
        <v>-3.5336613562913262</v>
      </c>
      <c r="D147" s="77">
        <f ca="1">DataGrowthRates!CW58</f>
        <v>-2.7495629581024725</v>
      </c>
      <c r="E147" s="100">
        <f t="shared" ref="E147" ca="1" si="172">D147-C147</f>
        <v>0.78409839818885363</v>
      </c>
      <c r="F147" s="101">
        <f t="shared" ca="1" si="167"/>
        <v>0.43644990318627164</v>
      </c>
      <c r="G147" s="102">
        <f t="shared" ca="1" si="168"/>
        <v>0.78409839818885363</v>
      </c>
    </row>
    <row r="148" spans="1:7" ht="13" x14ac:dyDescent="0.3">
      <c r="A148" s="38">
        <f t="shared" si="158"/>
        <v>51</v>
      </c>
      <c r="B148" s="158" t="s">
        <v>144</v>
      </c>
      <c r="C148" s="98">
        <f ca="1">DataGrowthRates!CU59</f>
        <v>1.1288549025658507</v>
      </c>
      <c r="D148" s="77">
        <f ca="1">DataGrowthRates!CW59</f>
        <v>1.3710251488752727</v>
      </c>
      <c r="E148" s="100">
        <f t="shared" ref="E148" ca="1" si="173">D148-C148</f>
        <v>0.24217024630942197</v>
      </c>
      <c r="F148" s="101">
        <f t="shared" ca="1" si="167"/>
        <v>0.78409839818885363</v>
      </c>
      <c r="G148" s="102">
        <f t="shared" ca="1" si="168"/>
        <v>0.24217024630942197</v>
      </c>
    </row>
    <row r="149" spans="1:7" ht="13" x14ac:dyDescent="0.3">
      <c r="A149" s="38">
        <f t="shared" si="158"/>
        <v>52</v>
      </c>
      <c r="B149" s="158" t="s">
        <v>145</v>
      </c>
      <c r="C149" s="98">
        <f ca="1">DataGrowthRates!CU60</f>
        <v>-0.95843956972027911</v>
      </c>
      <c r="D149" s="77">
        <f ca="1">DataGrowthRates!CW60</f>
        <v>-0.28731070319069663</v>
      </c>
      <c r="E149" s="100">
        <f t="shared" ref="E149" ca="1" si="174">D149-C149</f>
        <v>0.67112886652958248</v>
      </c>
      <c r="F149" s="101">
        <f t="shared" ca="1" si="167"/>
        <v>0.24217024630942197</v>
      </c>
      <c r="G149" s="102">
        <f t="shared" ca="1" si="168"/>
        <v>0.67112886652958248</v>
      </c>
    </row>
    <row r="150" spans="1:7" ht="13" x14ac:dyDescent="0.3">
      <c r="A150" s="38">
        <f t="shared" si="158"/>
        <v>53</v>
      </c>
      <c r="B150" s="158" t="s">
        <v>146</v>
      </c>
      <c r="C150" s="98">
        <f ca="1">DataGrowthRates!CU61</f>
        <v>3.1039030438249164</v>
      </c>
      <c r="D150" s="77">
        <f ca="1">DataGrowthRates!CW61</f>
        <v>3.5084867548915928</v>
      </c>
      <c r="E150" s="100">
        <f t="shared" ref="E150" ca="1" si="175">D150-C150</f>
        <v>0.40458371106667634</v>
      </c>
      <c r="F150" s="101">
        <f t="shared" ca="1" si="167"/>
        <v>0.67112886652958248</v>
      </c>
      <c r="G150" s="102">
        <f t="shared" ca="1" si="168"/>
        <v>0.40458371106667634</v>
      </c>
    </row>
    <row r="151" spans="1:7" ht="13" x14ac:dyDescent="0.3">
      <c r="A151" s="38">
        <f t="shared" si="158"/>
        <v>54</v>
      </c>
      <c r="B151" s="158" t="s">
        <v>147</v>
      </c>
      <c r="C151" s="98">
        <f ca="1">DataGrowthRates!CU62</f>
        <v>-1.0361457002014063</v>
      </c>
      <c r="D151" s="77">
        <f ca="1">DataGrowthRates!CW62</f>
        <v>-8.2050746785247555E-2</v>
      </c>
      <c r="E151" s="100">
        <f t="shared" ref="E151" ca="1" si="176">D151-C151</f>
        <v>0.95409495341615869</v>
      </c>
      <c r="F151" s="101">
        <f t="shared" ca="1" si="167"/>
        <v>0.40458371106667634</v>
      </c>
      <c r="G151" s="102">
        <f t="shared" ca="1" si="168"/>
        <v>0.95409495341615869</v>
      </c>
    </row>
    <row r="152" spans="1:7" ht="13" x14ac:dyDescent="0.3">
      <c r="A152" s="38">
        <f t="shared" si="158"/>
        <v>55</v>
      </c>
      <c r="B152" s="158" t="s">
        <v>148</v>
      </c>
      <c r="C152" s="98">
        <f ca="1">DataGrowthRates!CU63</f>
        <v>-1.1255336392947812</v>
      </c>
      <c r="D152" s="77">
        <f ca="1">DataGrowthRates!CW63</f>
        <v>-1.2122137996061115</v>
      </c>
      <c r="E152" s="100">
        <f t="shared" ref="E152" ca="1" si="177">D152-C152</f>
        <v>-8.6680160311330301E-2</v>
      </c>
      <c r="F152" s="101">
        <f t="shared" ca="1" si="167"/>
        <v>0.95409495341615869</v>
      </c>
      <c r="G152" s="102">
        <f t="shared" ca="1" si="168"/>
        <v>8.6680160311330301E-2</v>
      </c>
    </row>
    <row r="153" spans="1:7" ht="13" x14ac:dyDescent="0.3">
      <c r="A153" s="38">
        <f t="shared" si="158"/>
        <v>56</v>
      </c>
      <c r="B153" s="158" t="s">
        <v>149</v>
      </c>
      <c r="C153" s="98">
        <f ca="1">DataGrowthRates!CU64</f>
        <v>-3.0901176886785389</v>
      </c>
      <c r="D153" s="77">
        <f ca="1">DataGrowthRates!CW64</f>
        <v>-3.0743078802205654</v>
      </c>
      <c r="E153" s="100">
        <f t="shared" ref="E153" ca="1" si="178">D153-C153</f>
        <v>1.5809808457973418E-2</v>
      </c>
      <c r="F153" s="101">
        <f t="shared" ca="1" si="167"/>
        <v>-8.6680160311330301E-2</v>
      </c>
      <c r="G153" s="102">
        <f t="shared" ca="1" si="168"/>
        <v>1.5809808457973418E-2</v>
      </c>
    </row>
    <row r="154" spans="1:7" ht="13" x14ac:dyDescent="0.3">
      <c r="A154" s="38">
        <f t="shared" si="158"/>
        <v>57</v>
      </c>
      <c r="B154" s="158" t="s">
        <v>150</v>
      </c>
      <c r="C154" s="98">
        <f ca="1">DataGrowthRates!CU65</f>
        <v>-7.5364530410903665</v>
      </c>
      <c r="D154" s="77">
        <f ca="1">DataGrowthRates!CW65</f>
        <v>-7.2138477404884433</v>
      </c>
      <c r="E154" s="100">
        <f t="shared" ref="E154" ca="1" si="179">D154-C154</f>
        <v>0.32260530060192316</v>
      </c>
      <c r="F154" s="101">
        <f t="shared" ca="1" si="167"/>
        <v>1.5809808457973418E-2</v>
      </c>
      <c r="G154" s="102">
        <f t="shared" ca="1" si="168"/>
        <v>0.32260530060192316</v>
      </c>
    </row>
    <row r="155" spans="1:7" ht="13" x14ac:dyDescent="0.3">
      <c r="A155" s="38">
        <f t="shared" si="158"/>
        <v>58</v>
      </c>
      <c r="B155" s="158" t="s">
        <v>151</v>
      </c>
      <c r="C155" s="98">
        <f ca="1">DataGrowthRates!CU66</f>
        <v>-0.19914699550334419</v>
      </c>
      <c r="D155" s="77">
        <f ca="1">DataGrowthRates!CW66</f>
        <v>0.48913903624018118</v>
      </c>
      <c r="E155" s="100">
        <f t="shared" ref="E155" ca="1" si="180">D155-C155</f>
        <v>0.68828603174352532</v>
      </c>
      <c r="F155" s="101">
        <f t="shared" ca="1" si="167"/>
        <v>0.32260530060192316</v>
      </c>
      <c r="G155" s="102">
        <f t="shared" ca="1" si="168"/>
        <v>0.68828603174352532</v>
      </c>
    </row>
    <row r="156" spans="1:7" ht="13" x14ac:dyDescent="0.3">
      <c r="A156" s="38">
        <f t="shared" si="158"/>
        <v>59</v>
      </c>
      <c r="B156" s="158" t="s">
        <v>152</v>
      </c>
      <c r="C156" s="98">
        <f ca="1">DataGrowthRates!CU67</f>
        <v>-3.2968825511567306</v>
      </c>
      <c r="D156" s="77">
        <f ca="1">DataGrowthRates!CW67</f>
        <v>-2.9808617624132121</v>
      </c>
      <c r="E156" s="100">
        <f t="shared" ref="E156" ca="1" si="181">D156-C156</f>
        <v>0.31602078874351847</v>
      </c>
      <c r="F156" s="101">
        <f t="shared" ca="1" si="167"/>
        <v>0.68828603174352532</v>
      </c>
      <c r="G156" s="102">
        <f t="shared" ca="1" si="168"/>
        <v>0.31602078874351847</v>
      </c>
    </row>
    <row r="157" spans="1:7" ht="13" x14ac:dyDescent="0.3">
      <c r="A157" s="38">
        <f t="shared" si="158"/>
        <v>60</v>
      </c>
      <c r="B157" s="158" t="s">
        <v>153</v>
      </c>
      <c r="C157" s="98">
        <f ca="1">DataGrowthRates!CU68</f>
        <v>3.0518775363821451</v>
      </c>
      <c r="D157" s="77">
        <f ca="1">DataGrowthRates!CW68</f>
        <v>1.862483901913619</v>
      </c>
      <c r="E157" s="100">
        <f t="shared" ref="E157" ca="1" si="182">D157-C157</f>
        <v>-1.1893936344685261</v>
      </c>
      <c r="F157" s="101">
        <f t="shared" ca="1" si="167"/>
        <v>0.31602078874351847</v>
      </c>
      <c r="G157" s="102">
        <f t="shared" ca="1" si="168"/>
        <v>1.1893936344685261</v>
      </c>
    </row>
    <row r="158" spans="1:7" ht="13" x14ac:dyDescent="0.3">
      <c r="A158" s="38">
        <f t="shared" si="158"/>
        <v>61</v>
      </c>
      <c r="B158" s="158" t="s">
        <v>154</v>
      </c>
      <c r="C158" s="98">
        <f ca="1">DataGrowthRates!CU69</f>
        <v>-0.94486565686417756</v>
      </c>
      <c r="D158" s="77">
        <f ca="1">DataGrowthRates!CW69</f>
        <v>-1.3527629753728232</v>
      </c>
      <c r="E158" s="100">
        <f t="shared" ref="E158" ca="1" si="183">D158-C158</f>
        <v>-0.40789731850864563</v>
      </c>
      <c r="F158" s="101">
        <f t="shared" ca="1" si="167"/>
        <v>-1.1893936344685261</v>
      </c>
      <c r="G158" s="102">
        <f t="shared" ca="1" si="168"/>
        <v>0.40789731850864563</v>
      </c>
    </row>
    <row r="159" spans="1:7" ht="13" x14ac:dyDescent="0.3">
      <c r="A159" s="38">
        <f t="shared" si="158"/>
        <v>62</v>
      </c>
      <c r="B159" s="158" t="s">
        <v>155</v>
      </c>
      <c r="C159" s="98">
        <f ca="1">DataGrowthRates!CU70</f>
        <v>-23.492517532153403</v>
      </c>
      <c r="D159" s="77">
        <f ca="1">DataGrowthRates!CW70</f>
        <v>-24.520569155130897</v>
      </c>
      <c r="E159" s="100">
        <f t="shared" ref="E159" ca="1" si="184">D159-C159</f>
        <v>-1.0280516229774932</v>
      </c>
      <c r="F159" s="101">
        <f t="shared" ca="1" si="167"/>
        <v>-0.40789731850864563</v>
      </c>
      <c r="G159" s="102">
        <f t="shared" ca="1" si="168"/>
        <v>1.0280516229774932</v>
      </c>
    </row>
    <row r="160" spans="1:7" ht="13" x14ac:dyDescent="0.3">
      <c r="A160" s="38">
        <f t="shared" si="158"/>
        <v>63</v>
      </c>
      <c r="B160" s="158" t="s">
        <v>156</v>
      </c>
      <c r="C160" s="98">
        <f ca="1">DataGrowthRates!CU71</f>
        <v>-13.454477247015532</v>
      </c>
      <c r="D160" s="77">
        <f ca="1">DataGrowthRates!CW71</f>
        <v>-12.957730070352781</v>
      </c>
      <c r="E160" s="100">
        <f t="shared" ref="E160" ca="1" si="185">D160-C160</f>
        <v>0.49674717666275114</v>
      </c>
      <c r="F160" s="101">
        <f t="shared" ca="1" si="167"/>
        <v>-1.0280516229774932</v>
      </c>
      <c r="G160" s="102">
        <f t="shared" ca="1" si="168"/>
        <v>0.49674717666275114</v>
      </c>
    </row>
    <row r="161" spans="1:7" ht="13" x14ac:dyDescent="0.3">
      <c r="A161" s="38">
        <f t="shared" si="158"/>
        <v>64</v>
      </c>
      <c r="B161" s="158" t="s">
        <v>157</v>
      </c>
      <c r="C161" s="98">
        <f ca="1">DataGrowthRates!CU72</f>
        <v>-10.08039568083762</v>
      </c>
      <c r="D161" s="77">
        <f ca="1">DataGrowthRates!CW72</f>
        <v>-10.15387353629975</v>
      </c>
      <c r="E161" s="100">
        <f t="shared" ref="E161" ca="1" si="186">D161-C161</f>
        <v>-7.3477855462130037E-2</v>
      </c>
      <c r="F161" s="101">
        <f t="shared" ca="1" si="167"/>
        <v>0.49674717666275114</v>
      </c>
      <c r="G161" s="102">
        <f t="shared" ca="1" si="168"/>
        <v>7.3477855462130037E-2</v>
      </c>
    </row>
    <row r="162" spans="1:7" ht="13" x14ac:dyDescent="0.3">
      <c r="A162" s="38">
        <f t="shared" si="158"/>
        <v>65</v>
      </c>
      <c r="B162" s="158" t="s">
        <v>158</v>
      </c>
      <c r="C162" s="98">
        <f ca="1">DataGrowthRates!CU73</f>
        <v>-7.1575721444939067</v>
      </c>
      <c r="D162" s="77">
        <f ca="1">DataGrowthRates!CW73</f>
        <v>-7.4058768992212851</v>
      </c>
      <c r="E162" s="100">
        <f t="shared" ref="E162" ca="1" si="187">D162-C162</f>
        <v>-0.24830475472737845</v>
      </c>
      <c r="F162" s="101">
        <f t="shared" ca="1" si="167"/>
        <v>-7.3477855462130037E-2</v>
      </c>
      <c r="G162" s="102">
        <f t="shared" ca="1" si="168"/>
        <v>0.24830475472737845</v>
      </c>
    </row>
    <row r="163" spans="1:7" ht="13" x14ac:dyDescent="0.3">
      <c r="A163" s="38">
        <f t="shared" si="158"/>
        <v>66</v>
      </c>
      <c r="B163" s="158" t="s">
        <v>159</v>
      </c>
      <c r="C163" s="98">
        <f ca="1">DataGrowthRates!CU74</f>
        <v>22.725056545077926</v>
      </c>
      <c r="D163" s="77">
        <f ca="1">DataGrowthRates!CW74</f>
        <v>22.410841989261243</v>
      </c>
      <c r="E163" s="100">
        <f t="shared" ref="E163" ca="1" si="188">D163-C163</f>
        <v>-0.31421455581668312</v>
      </c>
      <c r="F163" s="101">
        <f t="shared" ca="1" si="167"/>
        <v>-0.24830475472737845</v>
      </c>
      <c r="G163" s="102">
        <f t="shared" ca="1" si="168"/>
        <v>0.31421455581668312</v>
      </c>
    </row>
    <row r="164" spans="1:7" ht="13" x14ac:dyDescent="0.3">
      <c r="A164" s="38">
        <f t="shared" si="158"/>
        <v>67</v>
      </c>
      <c r="B164" s="158" t="s">
        <v>160</v>
      </c>
      <c r="C164" s="98">
        <f ca="1">DataGrowthRates!CU75</f>
        <v>5.5294921181637875</v>
      </c>
      <c r="D164" s="77">
        <f ca="1">DataGrowthRates!CW75</f>
        <v>4.7491176261214756</v>
      </c>
      <c r="E164" s="100">
        <f t="shared" ref="E164" ca="1" si="189">D164-C164</f>
        <v>-0.78037449204231191</v>
      </c>
      <c r="F164" s="101">
        <f t="shared" ca="1" si="167"/>
        <v>-0.31421455581668312</v>
      </c>
      <c r="G164" s="102">
        <f t="shared" ca="1" si="168"/>
        <v>0.78037449204231191</v>
      </c>
    </row>
    <row r="165" spans="1:7" ht="13" x14ac:dyDescent="0.3">
      <c r="A165" s="38">
        <f t="shared" si="158"/>
        <v>68</v>
      </c>
      <c r="B165" s="158" t="s">
        <v>161</v>
      </c>
      <c r="C165" s="98">
        <f ca="1">DataGrowthRates!CU76</f>
        <v>0.79421762359461023</v>
      </c>
      <c r="D165" s="77">
        <f ca="1">DataGrowthRates!CW76</f>
        <v>1.5521399285346056</v>
      </c>
      <c r="E165" s="100">
        <f t="shared" ref="E165" ca="1" si="190">D165-C165</f>
        <v>0.75792230493999535</v>
      </c>
      <c r="F165" s="101">
        <f t="shared" ca="1" si="167"/>
        <v>-0.78037449204231191</v>
      </c>
      <c r="G165" s="102">
        <f t="shared" ca="1" si="168"/>
        <v>0.75792230493999535</v>
      </c>
    </row>
    <row r="166" spans="1:7" ht="13" x14ac:dyDescent="0.3">
      <c r="A166" s="38">
        <f t="shared" si="158"/>
        <v>69</v>
      </c>
      <c r="B166" s="158" t="s">
        <v>162</v>
      </c>
      <c r="C166" s="98">
        <f ca="1">DataGrowthRates!CU77</f>
        <v>-0.36844446748562082</v>
      </c>
      <c r="D166" s="77">
        <f ca="1">DataGrowthRates!CW77</f>
        <v>-0.62556190423268754</v>
      </c>
      <c r="E166" s="100">
        <f t="shared" ref="E166" ca="1" si="191">D166-C166</f>
        <v>-0.25711743674706672</v>
      </c>
      <c r="F166" s="101">
        <f t="shared" ca="1" si="167"/>
        <v>0.75792230493999535</v>
      </c>
      <c r="G166" s="102">
        <f t="shared" ca="1" si="168"/>
        <v>0.25711743674706672</v>
      </c>
    </row>
    <row r="167" spans="1:7" ht="13" x14ac:dyDescent="0.3">
      <c r="A167" s="38">
        <f t="shared" si="158"/>
        <v>70</v>
      </c>
      <c r="B167" s="158" t="s">
        <v>163</v>
      </c>
      <c r="C167" s="98">
        <f ca="1">DataGrowthRates!CU78</f>
        <v>-0.36265890270147993</v>
      </c>
      <c r="D167" s="77">
        <f ca="1">DataGrowthRates!CW78</f>
        <v>-0.60004941323625594</v>
      </c>
      <c r="E167" s="100">
        <f t="shared" ref="E167" ca="1" si="192">D167-C167</f>
        <v>-0.237390510534776</v>
      </c>
      <c r="F167" s="101">
        <f t="shared" ca="1" si="167"/>
        <v>-0.25711743674706672</v>
      </c>
      <c r="G167" s="102">
        <f t="shared" ca="1" si="168"/>
        <v>0.237390510534776</v>
      </c>
    </row>
    <row r="168" spans="1:7" ht="13" x14ac:dyDescent="0.3">
      <c r="A168" s="38">
        <f t="shared" si="158"/>
        <v>71</v>
      </c>
      <c r="B168" s="158" t="s">
        <v>164</v>
      </c>
      <c r="C168" s="98">
        <f ca="1">DataGrowthRates!CU79</f>
        <v>3.2737290274421946</v>
      </c>
      <c r="D168" s="77">
        <f ca="1">DataGrowthRates!CW79</f>
        <v>2.3930818487732357</v>
      </c>
      <c r="E168" s="100">
        <f t="shared" ref="E168" ca="1" si="193">D168-C168</f>
        <v>-0.88064717866895892</v>
      </c>
      <c r="F168" s="101">
        <f t="shared" ca="1" si="167"/>
        <v>-0.237390510534776</v>
      </c>
      <c r="G168" s="102">
        <f t="shared" ca="1" si="168"/>
        <v>0.88064717866895892</v>
      </c>
    </row>
    <row r="169" spans="1:7" ht="13" x14ac:dyDescent="0.3">
      <c r="A169" s="38">
        <f t="shared" si="158"/>
        <v>72</v>
      </c>
      <c r="B169" s="158" t="s">
        <v>165</v>
      </c>
      <c r="C169" s="98">
        <f ca="1">DataGrowthRates!CU80</f>
        <v>-6.3830599409506368</v>
      </c>
      <c r="D169" s="77">
        <f ca="1">DataGrowthRates!CW80</f>
        <v>-5.4789854479540994</v>
      </c>
      <c r="E169" s="100">
        <f t="shared" ref="E169" ca="1" si="194">D169-C169</f>
        <v>0.90407449299653742</v>
      </c>
      <c r="F169" s="101">
        <f t="shared" ca="1" si="167"/>
        <v>-0.88064717866895892</v>
      </c>
      <c r="G169" s="102">
        <f t="shared" ca="1" si="168"/>
        <v>0.90407449299653742</v>
      </c>
    </row>
    <row r="170" spans="1:7" ht="13" x14ac:dyDescent="0.3">
      <c r="A170" s="38">
        <f t="shared" si="158"/>
        <v>73</v>
      </c>
      <c r="B170" s="158" t="s">
        <v>166</v>
      </c>
      <c r="C170" s="98">
        <f ca="1">DataGrowthRates!CU81</f>
        <v>-3.0945348152142502</v>
      </c>
      <c r="D170" s="77">
        <f ca="1">DataGrowthRates!CW81</f>
        <v>-2.7324319806377564</v>
      </c>
      <c r="E170" s="100">
        <f t="shared" ref="E170" ca="1" si="195">D170-C170</f>
        <v>0.36210283457649384</v>
      </c>
      <c r="F170" s="101">
        <f t="shared" ca="1" si="167"/>
        <v>0.90407449299653742</v>
      </c>
      <c r="G170" s="102">
        <f t="shared" ca="1" si="168"/>
        <v>0.36210283457649384</v>
      </c>
    </row>
    <row r="171" spans="1:7" ht="13" x14ac:dyDescent="0.3">
      <c r="A171" s="38">
        <f t="shared" si="158"/>
        <v>74</v>
      </c>
      <c r="B171" s="158" t="s">
        <v>167</v>
      </c>
      <c r="C171" s="98">
        <f ca="1">DataGrowthRates!CU82</f>
        <v>-4.891180128025681</v>
      </c>
      <c r="D171" s="77">
        <f ca="1">DataGrowthRates!CW82</f>
        <v>-4.1573831792377591</v>
      </c>
      <c r="E171" s="100">
        <f t="shared" ref="E171" ca="1" si="196">D171-C171</f>
        <v>0.7337969487879219</v>
      </c>
      <c r="F171" s="101">
        <f t="shared" ca="1" si="167"/>
        <v>0.36210283457649384</v>
      </c>
      <c r="G171" s="102">
        <f t="shared" ca="1" si="168"/>
        <v>0.7337969487879219</v>
      </c>
    </row>
    <row r="172" spans="1:7" ht="13" x14ac:dyDescent="0.3">
      <c r="A172" s="38">
        <f t="shared" si="158"/>
        <v>75</v>
      </c>
      <c r="B172" s="158" t="s">
        <v>168</v>
      </c>
      <c r="C172" s="98">
        <f ca="1">DataGrowthRates!CU83</f>
        <v>-5.2413152485411754</v>
      </c>
      <c r="D172" s="77">
        <f ca="1">DataGrowthRates!CW83</f>
        <v>-5.6382440703312016</v>
      </c>
      <c r="E172" s="100">
        <f t="shared" ref="E172" ca="1" si="197">D172-C172</f>
        <v>-0.3969288217900262</v>
      </c>
      <c r="F172" s="101">
        <f t="shared" ca="1" si="167"/>
        <v>0.7337969487879219</v>
      </c>
      <c r="G172" s="102">
        <f t="shared" ca="1" si="168"/>
        <v>0.3969288217900262</v>
      </c>
    </row>
    <row r="173" spans="1:7" ht="13" x14ac:dyDescent="0.3">
      <c r="A173" s="38">
        <f t="shared" si="158"/>
        <v>76</v>
      </c>
      <c r="B173" s="158" t="s">
        <v>169</v>
      </c>
      <c r="C173" s="98">
        <f ca="1">DataGrowthRates!CU84</f>
        <v>-1.9124860278955944</v>
      </c>
      <c r="D173" s="77">
        <f ca="1">DataGrowthRates!CW84</f>
        <v>-0.85298637706644842</v>
      </c>
      <c r="E173" s="100">
        <f t="shared" ref="E173" ca="1" si="198">D173-C173</f>
        <v>1.0594996508291459</v>
      </c>
      <c r="F173" s="101">
        <f t="shared" ca="1" si="167"/>
        <v>-0.3969288217900262</v>
      </c>
      <c r="G173" s="102">
        <f t="shared" ca="1" si="168"/>
        <v>1.0594996508291459</v>
      </c>
    </row>
    <row r="174" spans="1:7" ht="13" x14ac:dyDescent="0.3">
      <c r="A174" s="38">
        <f t="shared" si="158"/>
        <v>77</v>
      </c>
      <c r="B174" s="158" t="s">
        <v>173</v>
      </c>
      <c r="C174" s="98">
        <f ca="1">DataGrowthRates!CU85</f>
        <v>-1.8218391690693168</v>
      </c>
      <c r="D174" s="77">
        <f ca="1">DataGrowthRates!CW85</f>
        <v>-1.1021773580684164</v>
      </c>
      <c r="E174" s="100">
        <f t="shared" ref="E174" ca="1" si="199">D174-C174</f>
        <v>0.71966181100090032</v>
      </c>
      <c r="F174" s="101">
        <f t="shared" ca="1" si="167"/>
        <v>1.0594996508291459</v>
      </c>
      <c r="G174" s="102">
        <f t="shared" ca="1" si="168"/>
        <v>0.71966181100090032</v>
      </c>
    </row>
    <row r="175" spans="1:7" ht="13" x14ac:dyDescent="0.3">
      <c r="A175" s="38">
        <f t="shared" si="158"/>
        <v>78</v>
      </c>
      <c r="B175" s="158" t="s">
        <v>174</v>
      </c>
      <c r="C175" s="98">
        <f ca="1">DataGrowthRates!CU86</f>
        <v>-0.84249716978252887</v>
      </c>
      <c r="D175" s="77">
        <f ca="1">DataGrowthRates!CW86</f>
        <v>6.2196977465110138E-2</v>
      </c>
      <c r="E175" s="100">
        <f t="shared" ref="E175" ca="1" si="200">D175-C175</f>
        <v>0.90469414724763897</v>
      </c>
      <c r="F175" s="101">
        <f t="shared" ca="1" si="167"/>
        <v>0.71966181100090032</v>
      </c>
      <c r="G175" s="102">
        <f t="shared" ca="1" si="168"/>
        <v>0.90469414724763897</v>
      </c>
    </row>
    <row r="176" spans="1:7" ht="13" x14ac:dyDescent="0.3">
      <c r="A176" s="38">
        <f t="shared" si="158"/>
        <v>79</v>
      </c>
      <c r="B176" s="158" t="s">
        <v>175</v>
      </c>
      <c r="C176" s="98">
        <f ca="1">DataGrowthRates!CU87</f>
        <v>-0.94761903285879667</v>
      </c>
      <c r="D176" s="77">
        <f ca="1">DataGrowthRates!CW87</f>
        <v>0.93988505326767136</v>
      </c>
      <c r="E176" s="100">
        <f t="shared" ref="E176" ca="1" si="201">D176-C176</f>
        <v>1.887504086126468</v>
      </c>
      <c r="F176" s="101">
        <f t="shared" ca="1" si="167"/>
        <v>0.90469414724763897</v>
      </c>
      <c r="G176" s="102">
        <f t="shared" ca="1" si="168"/>
        <v>1.887504086126468</v>
      </c>
    </row>
    <row r="177" spans="1:7" ht="13" x14ac:dyDescent="0.3">
      <c r="A177" s="38">
        <f t="shared" si="158"/>
        <v>80</v>
      </c>
      <c r="B177" s="158" t="s">
        <v>176</v>
      </c>
      <c r="C177" s="98">
        <f ca="1">DataGrowthRates!CU88</f>
        <v>0.79137067991383536</v>
      </c>
      <c r="D177" s="77"/>
      <c r="E177" s="81"/>
      <c r="F177" s="101">
        <f t="shared" ca="1" si="167"/>
        <v>1.887504086126468</v>
      </c>
      <c r="G177" s="79"/>
    </row>
    <row r="178" spans="1:7" ht="13" x14ac:dyDescent="0.3">
      <c r="A178" s="38">
        <f t="shared" si="158"/>
        <v>81</v>
      </c>
      <c r="B178" s="158" t="s">
        <v>191</v>
      </c>
      <c r="C178" s="98">
        <f ca="1">DataGrowthRates!CU89</f>
        <v>2.110861718679085</v>
      </c>
      <c r="D178" s="77"/>
      <c r="E178" s="100"/>
      <c r="F178" s="101"/>
      <c r="G178" s="102"/>
    </row>
    <row r="179" spans="1:7" ht="13" x14ac:dyDescent="0.3">
      <c r="A179" s="38">
        <f t="shared" si="158"/>
        <v>82</v>
      </c>
      <c r="B179" s="158" t="s">
        <v>192</v>
      </c>
      <c r="C179" s="98">
        <f ca="1">DataGrowthRates!CU90</f>
        <v>-4.8751062927920534</v>
      </c>
      <c r="D179" s="77"/>
      <c r="E179" s="81"/>
      <c r="F179" s="101"/>
      <c r="G179" s="79"/>
    </row>
    <row r="180" spans="1:7" ht="13" x14ac:dyDescent="0.3">
      <c r="A180" s="38">
        <f t="shared" si="158"/>
        <v>83</v>
      </c>
      <c r="B180" s="158" t="s">
        <v>193</v>
      </c>
      <c r="C180" s="98">
        <f ca="1">DataGrowthRates!CU91</f>
        <v>-3.8440957609876971</v>
      </c>
      <c r="D180" s="77"/>
      <c r="E180" s="81"/>
      <c r="F180" s="104"/>
      <c r="G180" s="79"/>
    </row>
    <row r="181" spans="1:7" ht="13" x14ac:dyDescent="0.3">
      <c r="A181" s="38">
        <f t="shared" si="158"/>
        <v>84</v>
      </c>
      <c r="B181" s="158" t="s">
        <v>194</v>
      </c>
      <c r="C181" s="98"/>
      <c r="D181" s="77"/>
      <c r="E181" s="81"/>
      <c r="F181" s="104"/>
      <c r="G181" s="79"/>
    </row>
  </sheetData>
  <mergeCells count="6">
    <mergeCell ref="J105:K105"/>
    <mergeCell ref="J3:K3"/>
    <mergeCell ref="L3:M3"/>
    <mergeCell ref="J11:K11"/>
    <mergeCell ref="J97:K97"/>
    <mergeCell ref="L97:M97"/>
  </mergeCells>
  <phoneticPr fontId="15" type="noConversion"/>
  <conditionalFormatting sqref="C4:D4">
    <cfRule type="cellIs" dxfId="3" priority="7" stopIfTrue="1" operator="equal">
      <formula>""" """</formula>
    </cfRule>
  </conditionalFormatting>
  <conditionalFormatting sqref="C4:D87">
    <cfRule type="cellIs" dxfId="2" priority="3" stopIfTrue="1" operator="equal">
      <formula>""""""</formula>
    </cfRule>
  </conditionalFormatting>
  <conditionalFormatting sqref="D177">
    <cfRule type="cellIs" dxfId="1" priority="2" stopIfTrue="1" operator="equal">
      <formula>""""""</formula>
    </cfRule>
  </conditionalFormatting>
  <conditionalFormatting sqref="D179:D181">
    <cfRule type="cellIs" dxfId="0" priority="1" stopIfTrue="1" operator="equal">
      <formula>""""""</formula>
    </cfRule>
  </conditionalFormatting>
  <pageMargins left="0" right="0" top="0" bottom="0" header="0.51181102362204722" footer="0.51181102362204722"/>
  <pageSetup paperSize="9" scale="55" orientation="landscape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B1"/>
  <sheetViews>
    <sheetView showGridLines="0" workbookViewId="0"/>
  </sheetViews>
  <sheetFormatPr defaultRowHeight="12.5" x14ac:dyDescent="0.25"/>
  <cols>
    <col min="2" max="2" width="133" customWidth="1"/>
  </cols>
  <sheetData>
    <row r="1" spans="1:2" x14ac:dyDescent="0.25">
      <c r="A1" s="68"/>
      <c r="B1" s="68"/>
    </row>
  </sheetData>
  <phoneticPr fontId="15" type="noConversion"/>
  <pageMargins left="0.75" right="0.75" top="1" bottom="1" header="0.5" footer="0.5"/>
  <pageSetup paperSize="9" orientation="portrait" horizontalDpi="1200" verticalDpi="1200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20481" r:id="rId4">
          <objectPr defaultSize="0" r:id="rId5">
            <anchor moveWithCells="1">
              <from>
                <xdr:col>0</xdr:col>
                <xdr:colOff>571500</xdr:colOff>
                <xdr:row>0</xdr:row>
                <xdr:rowOff>114300</xdr:rowOff>
              </from>
              <to>
                <xdr:col>2</xdr:col>
                <xdr:colOff>50800</xdr:colOff>
                <xdr:row>54</xdr:row>
                <xdr:rowOff>114300</xdr:rowOff>
              </to>
            </anchor>
          </objectPr>
        </oleObject>
      </mc:Choice>
      <mc:Fallback>
        <oleObject progId="Word.Document.8" shapeId="20481" r:id="rId4"/>
      </mc:Fallback>
    </mc:AlternateContent>
  </oleObjects>
</worksheet>
</file>

<file path=docMetadata/LabelInfo.xml><?xml version="1.0" encoding="utf-8"?>
<clbl:labelList xmlns:clbl="http://schemas.microsoft.com/office/2020/mipLabelMetadata">
  <clbl:label id="{ba62f585-b40f-4ab9-bafe-39150f03d124}" enabled="1" method="Standard" siteId="{cbac7005-02c1-43eb-b497-e6492d1b2dd8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Guide</vt:lpstr>
      <vt:lpstr>DataGrowthRates</vt:lpstr>
      <vt:lpstr>Revision data</vt:lpstr>
      <vt:lpstr>Summary &amp; chart QUARTER data</vt:lpstr>
      <vt:lpstr>Summary &amp; chart ANNUAL data</vt:lpstr>
      <vt:lpstr>Methodology</vt:lpstr>
    </vt:vector>
  </TitlesOfParts>
  <Company>DECC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aannut</dc:creator>
  <cp:lastModifiedBy>Harris, Kevin (Energy Security)</cp:lastModifiedBy>
  <cp:lastPrinted>2017-05-09T11:17:17Z</cp:lastPrinted>
  <dcterms:created xsi:type="dcterms:W3CDTF">2011-01-14T13:54:52Z</dcterms:created>
  <dcterms:modified xsi:type="dcterms:W3CDTF">2025-12-11T13:12:53Z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ba62f585-b40f-4ab9-bafe-39150f03d124_Enabled">
    <vt:lpwstr>true</vt:lpwstr>
  </property>
  <property fmtid="{D5CDD505-2E9C-101B-9397-08002B2CF9AE}" pid="3" name="MSIP_Label_ba62f585-b40f-4ab9-bafe-39150f03d124_SetDate">
    <vt:lpwstr>2019-09-19T09:31:05Z</vt:lpwstr>
  </property>
  <property fmtid="{D5CDD505-2E9C-101B-9397-08002B2CF9AE}" pid="4" name="MSIP_Label_ba62f585-b40f-4ab9-bafe-39150f03d124_Method">
    <vt:lpwstr>Standard</vt:lpwstr>
  </property>
  <property fmtid="{D5CDD505-2E9C-101B-9397-08002B2CF9AE}" pid="5" name="MSIP_Label_ba62f585-b40f-4ab9-bafe-39150f03d124_Name">
    <vt:lpwstr>OFFICIAL</vt:lpwstr>
  </property>
  <property fmtid="{D5CDD505-2E9C-101B-9397-08002B2CF9AE}" pid="6" name="MSIP_Label_ba62f585-b40f-4ab9-bafe-39150f03d124_SiteId">
    <vt:lpwstr>cbac7005-02c1-43eb-b497-e6492d1b2dd8</vt:lpwstr>
  </property>
  <property fmtid="{D5CDD505-2E9C-101B-9397-08002B2CF9AE}" pid="7" name="MSIP_Label_ba62f585-b40f-4ab9-bafe-39150f03d124_ActionId">
    <vt:lpwstr>83c46668-0e95-450d-a7e4-000060cb9832</vt:lpwstr>
  </property>
  <property fmtid="{D5CDD505-2E9C-101B-9397-08002B2CF9AE}" pid="8" name="MSIP_Label_ba62f585-b40f-4ab9-bafe-39150f03d124_ContentBits">
    <vt:lpwstr>0</vt:lpwstr>
  </property>
</Properties>
</file>